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9270"/>
  </bookViews>
  <sheets>
    <sheet name="Tijden" sheetId="1" r:id="rId1"/>
    <sheet name="Eerste" sheetId="2" r:id="rId2"/>
    <sheet name="Tweede" sheetId="3" r:id="rId3"/>
  </sheets>
  <calcPr calcId="145621"/>
</workbook>
</file>

<file path=xl/calcChain.xml><?xml version="1.0" encoding="utf-8"?>
<calcChain xmlns="http://schemas.openxmlformats.org/spreadsheetml/2006/main">
  <c r="I9" i="3" l="1"/>
  <c r="E9" i="3"/>
  <c r="I7" i="3"/>
  <c r="E7" i="3"/>
  <c r="I11" i="3"/>
  <c r="E11" i="3"/>
  <c r="I10" i="3"/>
  <c r="E10" i="3"/>
  <c r="I3" i="3"/>
  <c r="E3" i="3"/>
  <c r="I8" i="3"/>
  <c r="E8" i="3"/>
  <c r="I6" i="3"/>
  <c r="E6" i="3"/>
  <c r="I4" i="3"/>
  <c r="E4" i="3"/>
  <c r="I5" i="3"/>
  <c r="E5" i="3"/>
  <c r="I2" i="3"/>
  <c r="E2" i="3"/>
  <c r="E13" i="2"/>
  <c r="I13" i="2"/>
  <c r="J13" i="2"/>
  <c r="E4" i="2"/>
  <c r="I4" i="2"/>
  <c r="J4" i="2"/>
  <c r="E3" i="2"/>
  <c r="I3" i="2"/>
  <c r="J3" i="2"/>
  <c r="E2" i="2"/>
  <c r="I2" i="2"/>
  <c r="J2" i="2"/>
  <c r="K13" i="2" s="1"/>
  <c r="L13" i="2" s="1"/>
  <c r="E10" i="2"/>
  <c r="I10" i="2"/>
  <c r="J10" i="2"/>
  <c r="E8" i="2"/>
  <c r="I8" i="2"/>
  <c r="J8" i="2"/>
  <c r="E6" i="2"/>
  <c r="I6" i="2"/>
  <c r="J6" i="2"/>
  <c r="E12" i="2"/>
  <c r="I12" i="2"/>
  <c r="J12" i="2"/>
  <c r="E9" i="2"/>
  <c r="I9" i="2"/>
  <c r="J9" i="2"/>
  <c r="E11" i="2"/>
  <c r="I11" i="2"/>
  <c r="J11" i="2"/>
  <c r="E5" i="2"/>
  <c r="I5" i="2"/>
  <c r="J5" i="2"/>
  <c r="E7" i="2"/>
  <c r="I7" i="2"/>
  <c r="J7" i="2"/>
  <c r="E14" i="2"/>
  <c r="I14" i="2"/>
  <c r="J14" i="2"/>
  <c r="K7" i="2" s="1"/>
  <c r="L7" i="2" s="1"/>
  <c r="K14" i="2"/>
  <c r="L14" i="2" s="1"/>
  <c r="J3" i="1"/>
  <c r="J4" i="1"/>
  <c r="J5" i="1"/>
  <c r="J6" i="1"/>
  <c r="J7" i="1"/>
  <c r="J8" i="1"/>
  <c r="J9" i="1"/>
  <c r="J10" i="1"/>
  <c r="J11" i="1"/>
  <c r="J12" i="1"/>
  <c r="J13" i="1"/>
  <c r="J14" i="1"/>
  <c r="J2" i="1"/>
  <c r="I14" i="1"/>
  <c r="I3" i="1"/>
  <c r="I4" i="1"/>
  <c r="I5" i="1"/>
  <c r="I6" i="1"/>
  <c r="I7" i="1"/>
  <c r="I8" i="1"/>
  <c r="I9" i="1"/>
  <c r="I10" i="1"/>
  <c r="I11" i="1"/>
  <c r="I12" i="1"/>
  <c r="I13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H3" i="1"/>
  <c r="H4" i="1"/>
  <c r="H5" i="1"/>
  <c r="H6" i="1"/>
  <c r="H7" i="1"/>
  <c r="H8" i="1"/>
  <c r="H9" i="1"/>
  <c r="H10" i="1"/>
  <c r="H11" i="1"/>
  <c r="H12" i="1"/>
  <c r="H13" i="1"/>
  <c r="H14" i="1"/>
  <c r="H2" i="1"/>
  <c r="G2" i="1"/>
  <c r="J2" i="3" l="1"/>
  <c r="J5" i="3"/>
  <c r="J4" i="3"/>
  <c r="J6" i="3"/>
  <c r="J8" i="3"/>
  <c r="J3" i="3"/>
  <c r="J10" i="3"/>
  <c r="J11" i="3"/>
  <c r="J7" i="3"/>
  <c r="J9" i="3"/>
  <c r="K9" i="3"/>
  <c r="K7" i="3"/>
  <c r="K11" i="3"/>
  <c r="K10" i="3"/>
  <c r="K3" i="3"/>
  <c r="K8" i="3"/>
  <c r="K6" i="3"/>
  <c r="K4" i="3"/>
  <c r="K5" i="3"/>
  <c r="K2" i="3"/>
  <c r="L2" i="3" s="1"/>
  <c r="L5" i="3"/>
  <c r="L4" i="3"/>
  <c r="L6" i="3"/>
  <c r="L8" i="3"/>
  <c r="L3" i="3"/>
  <c r="L10" i="3"/>
  <c r="L11" i="3"/>
  <c r="L7" i="3"/>
  <c r="L9" i="3"/>
  <c r="K5" i="2"/>
  <c r="L5" i="2" s="1"/>
  <c r="K11" i="2"/>
  <c r="L11" i="2" s="1"/>
  <c r="K9" i="2"/>
  <c r="L9" i="2" s="1"/>
  <c r="K12" i="2"/>
  <c r="L12" i="2" s="1"/>
  <c r="K6" i="2"/>
  <c r="L6" i="2" s="1"/>
  <c r="K8" i="2"/>
  <c r="L8" i="2" s="1"/>
  <c r="K10" i="2"/>
  <c r="L10" i="2" s="1"/>
  <c r="K2" i="2"/>
  <c r="L2" i="2" s="1"/>
  <c r="K3" i="2"/>
  <c r="L3" i="2" s="1"/>
  <c r="K4" i="2"/>
  <c r="L4" i="2" s="1"/>
</calcChain>
</file>

<file path=xl/sharedStrings.xml><?xml version="1.0" encoding="utf-8"?>
<sst xmlns="http://schemas.openxmlformats.org/spreadsheetml/2006/main" count="103" uniqueCount="49">
  <si>
    <t>Naam</t>
  </si>
  <si>
    <t>Veld</t>
  </si>
  <si>
    <t>Start 1e</t>
  </si>
  <si>
    <t>Finish 1e</t>
  </si>
  <si>
    <t>Start 2e</t>
  </si>
  <si>
    <t>Finish 2e</t>
  </si>
  <si>
    <t>Eindtijd 1</t>
  </si>
  <si>
    <t>Eindtijd 2</t>
  </si>
  <si>
    <t>Rogier</t>
  </si>
  <si>
    <t>Geert</t>
  </si>
  <si>
    <t>Gerard</t>
  </si>
  <si>
    <t>Damion</t>
  </si>
  <si>
    <t>Anke</t>
  </si>
  <si>
    <t>EJD 4</t>
  </si>
  <si>
    <t>EJLD 4</t>
  </si>
  <si>
    <t>MGD 4-</t>
  </si>
  <si>
    <t>MGL 2-</t>
  </si>
  <si>
    <t>MGZ 4+</t>
  </si>
  <si>
    <t>EJL 8</t>
  </si>
  <si>
    <t>EJD 8</t>
  </si>
  <si>
    <t>EjZ 8</t>
  </si>
  <si>
    <t>Gemiddelde tijd</t>
  </si>
  <si>
    <t>Verschil 2 - 1</t>
  </si>
  <si>
    <t>SA1x</t>
  </si>
  <si>
    <t>N1x</t>
  </si>
  <si>
    <t>LSA1x</t>
  </si>
  <si>
    <t>DB1x</t>
  </si>
  <si>
    <t>DB4+</t>
  </si>
  <si>
    <t>LDEJ4*</t>
  </si>
  <si>
    <t>LN2-</t>
  </si>
  <si>
    <t>DO4-</t>
  </si>
  <si>
    <t>O4+</t>
  </si>
  <si>
    <t>DEJ8+</t>
  </si>
  <si>
    <t>LEJ8+</t>
  </si>
  <si>
    <t>EJ8+</t>
  </si>
  <si>
    <t>STREEF</t>
  </si>
  <si>
    <t>AFSTAND</t>
  </si>
  <si>
    <t>GEVAREN TIJD</t>
  </si>
  <si>
    <t>M/S</t>
  </si>
  <si>
    <t>Eigen %</t>
  </si>
  <si>
    <t>GEM %</t>
  </si>
  <si>
    <t>VERSCHIL</t>
  </si>
  <si>
    <t>Eerste</t>
  </si>
  <si>
    <t>LO2-</t>
  </si>
  <si>
    <t>1e stilgelegen, 2e rustig uitgevaren</t>
  </si>
  <si>
    <t>2e rustig uitgevaren</t>
  </si>
  <si>
    <t>2e tempo +- 24</t>
  </si>
  <si>
    <t>*</t>
  </si>
  <si>
    <t>2e net voor finish gehinderd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</si>
</sst>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>
      <alignment vertical="center"/>
    </xf>
  </cellStyleXfs>
  <cellXfs count="6">
    <xf numFmtId="0" fontId="0" fillId="0" borderId="0" xfId="0"/>
    <xf numFmtId="45" fontId="0" fillId="0" borderId="0" xfId="0" applyNumberFormat="1"/>
    <xf numFmtId="45" fontId="2" fillId="0" borderId="0" xfId="0" applyNumberFormat="1" applyFont="1"/>
    <xf numFmtId="0" fontId="0" fillId="2" borderId="0" xfId="0" applyFill="1"/>
    <xf numFmtId="0" fontId="2" fillId="0" borderId="0" xfId="0" applyFont="1"/>
    <xf numFmtId="0" fontId="0" fillId="3" borderId="0" xfId="0" applyFill="1"/>
  </cellXfs>
  <cellStyles count="6">
    <cellStyle name="Normal 2" xfId="2"/>
    <cellStyle name="Normal 3" xfId="3"/>
    <cellStyle name="Normal 5" xfId="4"/>
    <cellStyle name="Standaard" xfId="0" builtinId="0"/>
    <cellStyle name="Standaard 2" xfId="5"/>
    <cellStyle name="Standaard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K15" sqref="K15"/>
    </sheetView>
  </sheetViews>
  <sheetFormatPr defaultRowHeight="15" x14ac:dyDescent="0.25"/>
  <cols>
    <col min="8" max="8" width="9.28515625" bestFit="1" customWidth="1"/>
    <col min="9" max="9" width="16.42578125" style="1" bestFit="1" customWidth="1"/>
    <col min="10" max="10" width="12.140625" style="1" bestFit="1" customWidth="1"/>
  </cols>
  <sheetData>
    <row r="1" spans="1:11" s="4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2" t="s">
        <v>21</v>
      </c>
      <c r="J1" s="2" t="s">
        <v>22</v>
      </c>
    </row>
    <row r="2" spans="1:11" x14ac:dyDescent="0.25">
      <c r="A2" t="s">
        <v>8</v>
      </c>
      <c r="B2" t="s">
        <v>23</v>
      </c>
      <c r="C2" s="1">
        <v>6.9675925925925921E-3</v>
      </c>
      <c r="D2" s="1">
        <v>1.1898148148148149E-2</v>
      </c>
      <c r="E2" s="1">
        <v>2.1608796296296296E-2</v>
      </c>
      <c r="F2" s="1">
        <v>2.7280092592592592E-2</v>
      </c>
      <c r="G2" s="1">
        <f>D2-C2</f>
        <v>4.9305555555555569E-3</v>
      </c>
      <c r="H2" s="1">
        <f>F2-E2</f>
        <v>5.6712962962962958E-3</v>
      </c>
      <c r="I2" s="1">
        <f>AVERAGE(G2:H2)</f>
        <v>5.3009259259259259E-3</v>
      </c>
      <c r="J2" s="1">
        <f>H2-G2</f>
        <v>7.4074074074073886E-4</v>
      </c>
      <c r="K2" t="s">
        <v>46</v>
      </c>
    </row>
    <row r="3" spans="1:11" x14ac:dyDescent="0.25">
      <c r="A3" t="s">
        <v>9</v>
      </c>
      <c r="B3" t="s">
        <v>24</v>
      </c>
      <c r="C3" s="1">
        <v>7.106481481481481E-3</v>
      </c>
      <c r="D3" s="1">
        <v>1.2199074074074072E-2</v>
      </c>
      <c r="E3" s="1">
        <v>2.1666666666666667E-2</v>
      </c>
      <c r="F3" s="1">
        <v>2.7789351851851853E-2</v>
      </c>
      <c r="G3" s="1">
        <f t="shared" ref="G3:G14" si="0">D3-C3</f>
        <v>5.0925925925925913E-3</v>
      </c>
      <c r="H3" s="1">
        <f t="shared" ref="H3:H14" si="1">F3-E3</f>
        <v>6.1226851851851859E-3</v>
      </c>
      <c r="I3" s="1">
        <f t="shared" ref="I3:I14" si="2">AVERAGE(G3:H3)</f>
        <v>5.6076388888888886E-3</v>
      </c>
      <c r="J3" s="1">
        <f t="shared" ref="J3:J14" si="3">H3-G3</f>
        <v>1.0300925925925946E-3</v>
      </c>
      <c r="K3" t="s">
        <v>45</v>
      </c>
    </row>
    <row r="4" spans="1:11" x14ac:dyDescent="0.25">
      <c r="A4" t="s">
        <v>10</v>
      </c>
      <c r="B4" t="s">
        <v>24</v>
      </c>
      <c r="C4" s="1">
        <v>7.2569444444444443E-3</v>
      </c>
      <c r="D4" s="1">
        <v>1.230324074074074E-2</v>
      </c>
      <c r="E4" s="1">
        <v>2.179398148148148E-2</v>
      </c>
      <c r="F4" s="1">
        <v>2.7430555555555555E-2</v>
      </c>
      <c r="G4" s="1">
        <f t="shared" si="0"/>
        <v>5.0462962962962953E-3</v>
      </c>
      <c r="H4" s="1">
        <f t="shared" si="1"/>
        <v>5.6365740740740751E-3</v>
      </c>
      <c r="I4" s="1">
        <f t="shared" si="2"/>
        <v>5.3414351851851852E-3</v>
      </c>
      <c r="J4" s="1">
        <f t="shared" si="3"/>
        <v>5.9027777777777984E-4</v>
      </c>
    </row>
    <row r="5" spans="1:11" x14ac:dyDescent="0.25">
      <c r="A5" t="s">
        <v>11</v>
      </c>
      <c r="B5" t="s">
        <v>25</v>
      </c>
      <c r="C5" s="1">
        <v>7.3611111111111108E-3</v>
      </c>
      <c r="D5" s="1">
        <v>1.2650462962962962E-2</v>
      </c>
      <c r="E5" s="1">
        <v>2.1909722222222223E-2</v>
      </c>
      <c r="F5" s="1">
        <v>2.7754629629629629E-2</v>
      </c>
      <c r="G5" s="1">
        <f t="shared" si="0"/>
        <v>5.2893518518518515E-3</v>
      </c>
      <c r="H5" s="1">
        <f t="shared" si="1"/>
        <v>5.8449074074074063E-3</v>
      </c>
      <c r="I5" s="1">
        <f t="shared" si="2"/>
        <v>5.5671296296296285E-3</v>
      </c>
      <c r="J5" s="1">
        <f t="shared" si="3"/>
        <v>5.555555555555548E-4</v>
      </c>
      <c r="K5" t="s">
        <v>44</v>
      </c>
    </row>
    <row r="6" spans="1:11" x14ac:dyDescent="0.25">
      <c r="A6" t="s">
        <v>12</v>
      </c>
      <c r="B6" t="s">
        <v>26</v>
      </c>
      <c r="C6" s="1">
        <v>7.5347222222222213E-3</v>
      </c>
      <c r="D6" s="1">
        <v>1.3530092592592594E-2</v>
      </c>
      <c r="E6" s="1">
        <v>2.2060185185185183E-2</v>
      </c>
      <c r="F6" s="1">
        <v>2.8784722222222225E-2</v>
      </c>
      <c r="G6" s="1">
        <f t="shared" si="0"/>
        <v>5.9953703703703723E-3</v>
      </c>
      <c r="H6" s="1">
        <f t="shared" si="1"/>
        <v>6.7245370370370428E-3</v>
      </c>
      <c r="I6" s="1">
        <f t="shared" si="2"/>
        <v>6.3599537037037079E-3</v>
      </c>
      <c r="J6" s="1">
        <f t="shared" si="3"/>
        <v>7.2916666666667049E-4</v>
      </c>
    </row>
    <row r="7" spans="1:11" x14ac:dyDescent="0.25">
      <c r="A7" t="s">
        <v>13</v>
      </c>
      <c r="B7" t="s">
        <v>27</v>
      </c>
      <c r="C7" s="1">
        <v>7.8009259259259256E-3</v>
      </c>
      <c r="D7" s="1">
        <v>1.324074074074074E-2</v>
      </c>
      <c r="E7" s="1">
        <v>2.2326388888888885E-2</v>
      </c>
      <c r="F7" s="1">
        <v>2.854166666666667E-2</v>
      </c>
      <c r="G7" s="1">
        <f t="shared" si="0"/>
        <v>5.4398148148148149E-3</v>
      </c>
      <c r="H7" s="1">
        <f t="shared" si="1"/>
        <v>6.2152777777777848E-3</v>
      </c>
      <c r="I7" s="1">
        <f t="shared" si="2"/>
        <v>5.8275462962962994E-3</v>
      </c>
      <c r="J7" s="1">
        <f t="shared" si="3"/>
        <v>7.7546296296296998E-4</v>
      </c>
    </row>
    <row r="8" spans="1:11" x14ac:dyDescent="0.25">
      <c r="A8" t="s">
        <v>14</v>
      </c>
      <c r="B8" t="s">
        <v>28</v>
      </c>
      <c r="C8" s="1">
        <v>7.9629629629629634E-3</v>
      </c>
      <c r="D8" s="1">
        <v>1.3194444444444444E-2</v>
      </c>
      <c r="E8" s="1">
        <v>2.2210648148148149E-2</v>
      </c>
      <c r="F8" s="1">
        <v>2.809027777777778E-2</v>
      </c>
      <c r="G8" s="1">
        <f t="shared" si="0"/>
        <v>5.2314814814814811E-3</v>
      </c>
      <c r="H8" s="1">
        <f t="shared" si="1"/>
        <v>5.8796296296296305E-3</v>
      </c>
      <c r="I8" s="1">
        <f t="shared" si="2"/>
        <v>5.5555555555555558E-3</v>
      </c>
      <c r="J8" s="1">
        <f t="shared" si="3"/>
        <v>6.4814814814814943E-4</v>
      </c>
    </row>
    <row r="9" spans="1:11" x14ac:dyDescent="0.25">
      <c r="A9" t="s">
        <v>16</v>
      </c>
      <c r="B9" t="s">
        <v>29</v>
      </c>
      <c r="C9" s="1">
        <v>8.3333333333333332E-3</v>
      </c>
      <c r="D9" s="1">
        <v>1.3483796296296298E-2</v>
      </c>
      <c r="E9" s="1">
        <v>2.2337962962962962E-2</v>
      </c>
      <c r="F9" s="1">
        <v>2.7997685185185184E-2</v>
      </c>
      <c r="G9" s="1">
        <f t="shared" si="0"/>
        <v>5.1504629629629643E-3</v>
      </c>
      <c r="H9" s="1">
        <f t="shared" si="1"/>
        <v>5.6597222222222222E-3</v>
      </c>
      <c r="I9" s="1">
        <f t="shared" si="2"/>
        <v>5.4050925925925933E-3</v>
      </c>
      <c r="J9" s="1">
        <f t="shared" si="3"/>
        <v>5.0925925925925791E-4</v>
      </c>
    </row>
    <row r="10" spans="1:11" x14ac:dyDescent="0.25">
      <c r="A10" t="s">
        <v>15</v>
      </c>
      <c r="B10" t="s">
        <v>30</v>
      </c>
      <c r="C10" s="1">
        <v>8.6342592592592599E-3</v>
      </c>
      <c r="D10" s="1">
        <v>1.3692129629629629E-2</v>
      </c>
      <c r="E10" s="1">
        <v>2.2638888888888889E-2</v>
      </c>
      <c r="F10" s="1">
        <v>2.8159722222222221E-2</v>
      </c>
      <c r="G10" s="1">
        <f t="shared" si="0"/>
        <v>5.0578703703703688E-3</v>
      </c>
      <c r="H10" s="1">
        <f t="shared" si="1"/>
        <v>5.5208333333333325E-3</v>
      </c>
      <c r="I10" s="1">
        <f t="shared" si="2"/>
        <v>5.2893518518518506E-3</v>
      </c>
      <c r="J10" s="1">
        <f t="shared" si="3"/>
        <v>4.6296296296296363E-4</v>
      </c>
    </row>
    <row r="11" spans="1:11" x14ac:dyDescent="0.25">
      <c r="A11" t="s">
        <v>17</v>
      </c>
      <c r="B11" t="s">
        <v>31</v>
      </c>
      <c r="C11" s="1">
        <v>8.8657407407407417E-3</v>
      </c>
      <c r="D11" s="1">
        <v>1.3634259259259257E-2</v>
      </c>
      <c r="E11" s="1">
        <v>2.2847222222222224E-2</v>
      </c>
      <c r="F11" s="1">
        <v>2.8240740740740736E-2</v>
      </c>
      <c r="G11" s="1">
        <f t="shared" si="0"/>
        <v>4.7685185185185157E-3</v>
      </c>
      <c r="H11" s="1">
        <f t="shared" si="1"/>
        <v>5.3935185185185128E-3</v>
      </c>
      <c r="I11" s="1">
        <f t="shared" si="2"/>
        <v>5.0810185185185142E-3</v>
      </c>
      <c r="J11" s="1">
        <f t="shared" si="3"/>
        <v>6.2499999999999709E-4</v>
      </c>
    </row>
    <row r="12" spans="1:11" x14ac:dyDescent="0.25">
      <c r="A12" t="s">
        <v>19</v>
      </c>
      <c r="B12" t="s">
        <v>32</v>
      </c>
      <c r="C12" s="1">
        <v>9.0624999999999994E-3</v>
      </c>
      <c r="D12" s="1">
        <v>1.3796296296296298E-2</v>
      </c>
      <c r="E12" s="1">
        <v>2.3032407407407404E-2</v>
      </c>
      <c r="F12" s="1">
        <v>2.8402777777777777E-2</v>
      </c>
      <c r="G12" s="1">
        <f t="shared" si="0"/>
        <v>4.7337962962962984E-3</v>
      </c>
      <c r="H12" s="1">
        <f t="shared" si="1"/>
        <v>5.3703703703703726E-3</v>
      </c>
      <c r="I12" s="1">
        <f t="shared" si="2"/>
        <v>5.0520833333333355E-3</v>
      </c>
      <c r="J12" s="1">
        <f t="shared" si="3"/>
        <v>6.3657407407407413E-4</v>
      </c>
    </row>
    <row r="13" spans="1:11" x14ac:dyDescent="0.25">
      <c r="A13" t="s">
        <v>18</v>
      </c>
      <c r="B13" t="s">
        <v>33</v>
      </c>
      <c r="C13" s="1">
        <v>9.4907407407407406E-3</v>
      </c>
      <c r="D13" s="1">
        <v>1.3784722222222224E-2</v>
      </c>
      <c r="E13" s="1">
        <v>2.3356481481481482E-2</v>
      </c>
      <c r="F13" s="1">
        <v>2.8217592592592589E-2</v>
      </c>
      <c r="G13" s="1">
        <f t="shared" si="0"/>
        <v>4.2939814814814837E-3</v>
      </c>
      <c r="H13" s="1">
        <f t="shared" si="1"/>
        <v>4.8611111111111077E-3</v>
      </c>
      <c r="I13" s="1">
        <f t="shared" si="2"/>
        <v>4.5775462962962957E-3</v>
      </c>
      <c r="J13" s="1">
        <f t="shared" si="3"/>
        <v>5.6712962962962403E-4</v>
      </c>
    </row>
    <row r="14" spans="1:11" x14ac:dyDescent="0.25">
      <c r="A14" t="s">
        <v>20</v>
      </c>
      <c r="B14" t="s">
        <v>34</v>
      </c>
      <c r="C14" s="1">
        <v>9.7453703703703713E-3</v>
      </c>
      <c r="D14" s="1">
        <v>1.4212962962962962E-2</v>
      </c>
      <c r="E14" s="1">
        <v>2.3240740740740742E-2</v>
      </c>
      <c r="F14" s="1">
        <v>2.8125000000000001E-2</v>
      </c>
      <c r="G14" s="1">
        <f t="shared" si="0"/>
        <v>4.4675925925925907E-3</v>
      </c>
      <c r="H14" s="1">
        <f t="shared" si="1"/>
        <v>4.8842592592592583E-3</v>
      </c>
      <c r="I14" s="1">
        <f t="shared" si="2"/>
        <v>4.6759259259259245E-3</v>
      </c>
      <c r="J14" s="1">
        <f t="shared" si="3"/>
        <v>4.1666666666666761E-4</v>
      </c>
      <c r="K14" t="s">
        <v>48</v>
      </c>
    </row>
    <row r="15" spans="1:11" x14ac:dyDescent="0.25">
      <c r="C15" s="1"/>
      <c r="D15" s="1"/>
      <c r="E15" s="1"/>
      <c r="F15" s="1"/>
      <c r="G15" s="1"/>
      <c r="H15" s="1"/>
    </row>
  </sheetData>
  <pageMargins left="0.7" right="0.7" top="0.75" bottom="0.75" header="0.3" footer="0.3"/>
  <pageSetup paperSize="9" orientation="portrait" r:id="rId1"/>
  <ignoredErrors>
    <ignoredError sqref="I2 I3:I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M6" sqref="M6"/>
    </sheetView>
  </sheetViews>
  <sheetFormatPr defaultRowHeight="15" x14ac:dyDescent="0.25"/>
  <sheetData>
    <row r="1" spans="1:14" s="4" customFormat="1" x14ac:dyDescent="0.25">
      <c r="A1" s="4" t="s">
        <v>42</v>
      </c>
      <c r="C1" s="4" t="s">
        <v>35</v>
      </c>
      <c r="F1" s="4" t="s">
        <v>36</v>
      </c>
      <c r="G1" s="4" t="s">
        <v>37</v>
      </c>
      <c r="I1" s="4" t="s">
        <v>38</v>
      </c>
      <c r="J1" s="4" t="s">
        <v>39</v>
      </c>
      <c r="K1" s="4" t="s">
        <v>40</v>
      </c>
      <c r="L1" s="4" t="s">
        <v>41</v>
      </c>
      <c r="N1" s="2"/>
    </row>
    <row r="2" spans="1:14" x14ac:dyDescent="0.25">
      <c r="A2" t="s">
        <v>10</v>
      </c>
      <c r="B2" t="s">
        <v>24</v>
      </c>
      <c r="C2" s="3">
        <v>7</v>
      </c>
      <c r="D2" s="3">
        <v>31</v>
      </c>
      <c r="E2">
        <f t="shared" ref="E2:E14" si="0">1/((SUM(C2*60,D2))/2000)</f>
        <v>4.434589800443459</v>
      </c>
      <c r="F2">
        <v>2000</v>
      </c>
      <c r="G2" s="5">
        <v>7</v>
      </c>
      <c r="H2" s="5">
        <v>16</v>
      </c>
      <c r="I2">
        <f t="shared" ref="I2:I14" si="1">$F$2/(G2*60+H2)</f>
        <v>4.5871559633027523</v>
      </c>
      <c r="J2">
        <f t="shared" ref="J2:J14" si="2">(I2/E2)*100</f>
        <v>103.44036697247707</v>
      </c>
      <c r="K2">
        <f t="shared" ref="K2:K14" si="3">AVERAGE($J$2:$J$14)</f>
        <v>99.927598484685305</v>
      </c>
      <c r="L2">
        <f t="shared" ref="L2:L14" si="4">(J2-K2)</f>
        <v>3.5127684877917602</v>
      </c>
      <c r="N2" s="1"/>
    </row>
    <row r="3" spans="1:14" x14ac:dyDescent="0.25">
      <c r="A3" t="s">
        <v>9</v>
      </c>
      <c r="B3" t="s">
        <v>24</v>
      </c>
      <c r="C3" s="3">
        <v>7</v>
      </c>
      <c r="D3" s="3">
        <v>31</v>
      </c>
      <c r="E3">
        <f t="shared" si="0"/>
        <v>4.434589800443459</v>
      </c>
      <c r="F3">
        <v>2000</v>
      </c>
      <c r="G3" s="5">
        <v>7</v>
      </c>
      <c r="H3" s="5">
        <v>20</v>
      </c>
      <c r="I3">
        <f t="shared" si="1"/>
        <v>4.5454545454545459</v>
      </c>
      <c r="J3">
        <f t="shared" si="2"/>
        <v>102.50000000000001</v>
      </c>
      <c r="K3">
        <f t="shared" si="3"/>
        <v>99.927598484685305</v>
      </c>
      <c r="L3">
        <f t="shared" si="4"/>
        <v>2.5724015153147093</v>
      </c>
      <c r="N3" s="1"/>
    </row>
    <row r="4" spans="1:14" x14ac:dyDescent="0.25">
      <c r="A4" t="s">
        <v>8</v>
      </c>
      <c r="B4" t="s">
        <v>23</v>
      </c>
      <c r="C4" s="3">
        <v>7</v>
      </c>
      <c r="D4" s="3">
        <v>15</v>
      </c>
      <c r="E4">
        <f t="shared" si="0"/>
        <v>4.5977011494252871</v>
      </c>
      <c r="F4">
        <v>2000</v>
      </c>
      <c r="G4" s="5">
        <v>7</v>
      </c>
      <c r="H4" s="5">
        <v>6</v>
      </c>
      <c r="I4">
        <f t="shared" si="1"/>
        <v>4.694835680751174</v>
      </c>
      <c r="J4">
        <f t="shared" si="2"/>
        <v>102.11267605633805</v>
      </c>
      <c r="K4">
        <f t="shared" si="3"/>
        <v>99.927598484685305</v>
      </c>
      <c r="L4">
        <f t="shared" si="4"/>
        <v>2.1850775716527409</v>
      </c>
      <c r="N4" s="1"/>
    </row>
    <row r="5" spans="1:14" x14ac:dyDescent="0.25">
      <c r="A5" t="s">
        <v>19</v>
      </c>
      <c r="B5" t="s">
        <v>32</v>
      </c>
      <c r="C5" s="3">
        <v>6</v>
      </c>
      <c r="D5" s="3">
        <v>57</v>
      </c>
      <c r="E5">
        <f t="shared" si="0"/>
        <v>4.7961630695443649</v>
      </c>
      <c r="F5">
        <v>2000</v>
      </c>
      <c r="G5" s="5">
        <v>6</v>
      </c>
      <c r="H5" s="5">
        <v>49</v>
      </c>
      <c r="I5">
        <f t="shared" si="1"/>
        <v>4.8899755501222497</v>
      </c>
      <c r="J5">
        <f t="shared" si="2"/>
        <v>101.9559902200489</v>
      </c>
      <c r="K5">
        <f t="shared" si="3"/>
        <v>99.927598484685305</v>
      </c>
      <c r="L5">
        <f t="shared" si="4"/>
        <v>2.0283917353635985</v>
      </c>
      <c r="N5" s="1"/>
    </row>
    <row r="6" spans="1:14" x14ac:dyDescent="0.25">
      <c r="A6" t="s">
        <v>14</v>
      </c>
      <c r="B6" t="s">
        <v>28</v>
      </c>
      <c r="C6" s="3">
        <v>7</v>
      </c>
      <c r="D6" s="3">
        <v>40</v>
      </c>
      <c r="E6">
        <f t="shared" si="0"/>
        <v>4.3478260869565215</v>
      </c>
      <c r="F6">
        <v>2000</v>
      </c>
      <c r="G6" s="5">
        <v>7</v>
      </c>
      <c r="H6" s="5">
        <v>32</v>
      </c>
      <c r="I6">
        <f t="shared" si="1"/>
        <v>4.4247787610619467</v>
      </c>
      <c r="J6">
        <f t="shared" si="2"/>
        <v>101.76991150442478</v>
      </c>
      <c r="K6">
        <f t="shared" si="3"/>
        <v>99.927598484685305</v>
      </c>
      <c r="L6">
        <f t="shared" si="4"/>
        <v>1.8423130197394784</v>
      </c>
      <c r="N6" s="1"/>
    </row>
    <row r="7" spans="1:14" x14ac:dyDescent="0.25">
      <c r="A7" t="s">
        <v>18</v>
      </c>
      <c r="B7" t="s">
        <v>33</v>
      </c>
      <c r="C7" s="3">
        <v>6</v>
      </c>
      <c r="D7" s="3">
        <v>17</v>
      </c>
      <c r="E7">
        <f t="shared" si="0"/>
        <v>5.3050397877984086</v>
      </c>
      <c r="F7">
        <v>2000</v>
      </c>
      <c r="G7" s="5">
        <v>6</v>
      </c>
      <c r="H7" s="5">
        <v>11</v>
      </c>
      <c r="I7">
        <f t="shared" si="1"/>
        <v>5.3908355795148246</v>
      </c>
      <c r="J7">
        <f t="shared" si="2"/>
        <v>101.61725067385446</v>
      </c>
      <c r="K7">
        <f t="shared" si="3"/>
        <v>99.927598484685305</v>
      </c>
      <c r="L7">
        <f t="shared" si="4"/>
        <v>1.6896521891691521</v>
      </c>
      <c r="N7" s="1"/>
    </row>
    <row r="8" spans="1:14" x14ac:dyDescent="0.25">
      <c r="A8" t="s">
        <v>13</v>
      </c>
      <c r="B8" t="s">
        <v>27</v>
      </c>
      <c r="C8" s="3">
        <v>7</v>
      </c>
      <c r="D8" s="3">
        <v>53</v>
      </c>
      <c r="E8">
        <f t="shared" si="0"/>
        <v>4.2283298097251585</v>
      </c>
      <c r="F8">
        <v>2000</v>
      </c>
      <c r="G8" s="5">
        <v>7</v>
      </c>
      <c r="H8" s="5">
        <v>50</v>
      </c>
      <c r="I8">
        <f t="shared" si="1"/>
        <v>4.2553191489361701</v>
      </c>
      <c r="J8">
        <f t="shared" si="2"/>
        <v>100.63829787234042</v>
      </c>
      <c r="K8">
        <f t="shared" si="3"/>
        <v>99.927598484685305</v>
      </c>
      <c r="L8">
        <f t="shared" si="4"/>
        <v>0.71069938765511154</v>
      </c>
      <c r="N8" s="1"/>
    </row>
    <row r="9" spans="1:14" x14ac:dyDescent="0.25">
      <c r="A9" t="s">
        <v>15</v>
      </c>
      <c r="B9" t="s">
        <v>30</v>
      </c>
      <c r="C9" s="3">
        <v>7</v>
      </c>
      <c r="D9" s="3">
        <v>13</v>
      </c>
      <c r="E9">
        <f t="shared" si="0"/>
        <v>4.6189376443418011</v>
      </c>
      <c r="F9">
        <v>2000</v>
      </c>
      <c r="G9" s="5">
        <v>7</v>
      </c>
      <c r="H9" s="5">
        <v>17</v>
      </c>
      <c r="I9">
        <f t="shared" si="1"/>
        <v>4.5766590389016022</v>
      </c>
      <c r="J9">
        <f t="shared" si="2"/>
        <v>99.084668192219695</v>
      </c>
      <c r="K9">
        <f t="shared" si="3"/>
        <v>99.927598484685305</v>
      </c>
      <c r="L9">
        <f t="shared" si="4"/>
        <v>-0.84293029246560991</v>
      </c>
      <c r="N9" s="1"/>
    </row>
    <row r="10" spans="1:14" x14ac:dyDescent="0.25">
      <c r="A10" t="s">
        <v>12</v>
      </c>
      <c r="B10" t="s">
        <v>26</v>
      </c>
      <c r="C10" s="3">
        <v>8</v>
      </c>
      <c r="D10" s="3">
        <v>28</v>
      </c>
      <c r="E10">
        <f t="shared" si="0"/>
        <v>3.9370078740157481</v>
      </c>
      <c r="F10">
        <v>2000</v>
      </c>
      <c r="G10" s="5">
        <v>8</v>
      </c>
      <c r="H10" s="5">
        <v>38</v>
      </c>
      <c r="I10">
        <f t="shared" si="1"/>
        <v>3.8610038610038608</v>
      </c>
      <c r="J10">
        <f t="shared" si="2"/>
        <v>98.069498069498067</v>
      </c>
      <c r="K10">
        <f t="shared" si="3"/>
        <v>99.927598484685305</v>
      </c>
      <c r="L10">
        <f t="shared" si="4"/>
        <v>-1.8581004151872378</v>
      </c>
      <c r="N10" s="1"/>
    </row>
    <row r="11" spans="1:14" x14ac:dyDescent="0.25">
      <c r="A11" t="s">
        <v>17</v>
      </c>
      <c r="B11" t="s">
        <v>31</v>
      </c>
      <c r="C11" s="3">
        <v>6</v>
      </c>
      <c r="D11" s="3">
        <v>43</v>
      </c>
      <c r="E11">
        <f t="shared" si="0"/>
        <v>4.9627791563275432</v>
      </c>
      <c r="F11">
        <v>2000</v>
      </c>
      <c r="G11" s="5">
        <v>6</v>
      </c>
      <c r="H11" s="5">
        <v>52</v>
      </c>
      <c r="I11">
        <f t="shared" si="1"/>
        <v>4.8543689320388346</v>
      </c>
      <c r="J11">
        <f t="shared" si="2"/>
        <v>97.815533980582529</v>
      </c>
      <c r="K11">
        <f t="shared" si="3"/>
        <v>99.927598484685305</v>
      </c>
      <c r="L11">
        <f t="shared" si="4"/>
        <v>-2.1120645041027757</v>
      </c>
      <c r="N11" s="1"/>
    </row>
    <row r="12" spans="1:14" x14ac:dyDescent="0.25">
      <c r="A12" t="s">
        <v>16</v>
      </c>
      <c r="B12" t="s">
        <v>43</v>
      </c>
      <c r="C12" s="3">
        <v>7</v>
      </c>
      <c r="D12" s="3">
        <v>13</v>
      </c>
      <c r="E12">
        <f t="shared" si="0"/>
        <v>4.6189376443418011</v>
      </c>
      <c r="F12">
        <v>2000</v>
      </c>
      <c r="G12" s="5">
        <v>7</v>
      </c>
      <c r="H12" s="5">
        <v>25</v>
      </c>
      <c r="I12">
        <f t="shared" si="1"/>
        <v>4.4943820224719104</v>
      </c>
      <c r="J12">
        <f t="shared" si="2"/>
        <v>97.303370786516865</v>
      </c>
      <c r="K12">
        <f t="shared" si="3"/>
        <v>99.927598484685305</v>
      </c>
      <c r="L12">
        <f t="shared" si="4"/>
        <v>-2.6242276981684398</v>
      </c>
      <c r="N12" s="1"/>
    </row>
    <row r="13" spans="1:14" x14ac:dyDescent="0.25">
      <c r="A13" t="s">
        <v>11</v>
      </c>
      <c r="B13" t="s">
        <v>25</v>
      </c>
      <c r="C13" s="3">
        <v>7</v>
      </c>
      <c r="D13" s="3">
        <v>24</v>
      </c>
      <c r="E13">
        <f t="shared" si="0"/>
        <v>4.5045045045045047</v>
      </c>
      <c r="F13">
        <v>2000</v>
      </c>
      <c r="G13" s="5">
        <v>7</v>
      </c>
      <c r="H13" s="5">
        <v>37</v>
      </c>
      <c r="I13">
        <f t="shared" si="1"/>
        <v>4.3763676148796495</v>
      </c>
      <c r="J13">
        <f t="shared" si="2"/>
        <v>97.15536105032821</v>
      </c>
      <c r="K13">
        <f t="shared" si="3"/>
        <v>99.927598484685305</v>
      </c>
      <c r="L13">
        <f t="shared" si="4"/>
        <v>-2.7722374343570948</v>
      </c>
      <c r="M13" t="s">
        <v>47</v>
      </c>
      <c r="N13" s="1"/>
    </row>
    <row r="14" spans="1:14" x14ac:dyDescent="0.25">
      <c r="A14" t="s">
        <v>20</v>
      </c>
      <c r="B14" t="s">
        <v>34</v>
      </c>
      <c r="C14" s="3">
        <v>6</v>
      </c>
      <c r="D14" s="3">
        <v>9</v>
      </c>
      <c r="E14">
        <f t="shared" si="0"/>
        <v>5.4200542005420056</v>
      </c>
      <c r="F14">
        <v>2000</v>
      </c>
      <c r="G14" s="5">
        <v>6</v>
      </c>
      <c r="H14" s="5">
        <v>26</v>
      </c>
      <c r="I14">
        <f t="shared" si="1"/>
        <v>5.1813471502590671</v>
      </c>
      <c r="J14">
        <f t="shared" si="2"/>
        <v>95.595854922279784</v>
      </c>
      <c r="K14">
        <f t="shared" si="3"/>
        <v>99.927598484685305</v>
      </c>
      <c r="L14">
        <f t="shared" si="4"/>
        <v>-4.3317435624055207</v>
      </c>
    </row>
  </sheetData>
  <sortState ref="A1:L14">
    <sortCondition descending="1" ref="L1:L1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workbookViewId="0">
      <selection activeCell="E19" sqref="E19"/>
    </sheetView>
  </sheetViews>
  <sheetFormatPr defaultRowHeight="15" x14ac:dyDescent="0.25"/>
  <sheetData>
    <row r="1" spans="1:14" s="4" customFormat="1" x14ac:dyDescent="0.25">
      <c r="A1" s="4" t="s">
        <v>42</v>
      </c>
      <c r="C1" s="4" t="s">
        <v>35</v>
      </c>
      <c r="F1" s="4" t="s">
        <v>36</v>
      </c>
      <c r="G1" s="4" t="s">
        <v>37</v>
      </c>
      <c r="I1" s="4" t="s">
        <v>38</v>
      </c>
      <c r="J1" s="4" t="s">
        <v>39</v>
      </c>
      <c r="K1" s="4" t="s">
        <v>40</v>
      </c>
      <c r="L1" s="4" t="s">
        <v>41</v>
      </c>
      <c r="N1" s="2"/>
    </row>
    <row r="2" spans="1:14" x14ac:dyDescent="0.25">
      <c r="A2" t="s">
        <v>10</v>
      </c>
      <c r="B2" t="s">
        <v>24</v>
      </c>
      <c r="C2" s="3">
        <v>7</v>
      </c>
      <c r="D2" s="3">
        <v>31</v>
      </c>
      <c r="E2">
        <f t="shared" ref="E2:E11" si="0">1/((SUM(C2*60,D2))/2000)</f>
        <v>4.434589800443459</v>
      </c>
      <c r="F2">
        <v>2000</v>
      </c>
      <c r="G2" s="5">
        <v>8</v>
      </c>
      <c r="H2" s="5">
        <v>7</v>
      </c>
      <c r="I2">
        <f t="shared" ref="I2:I11" si="1">$F$2/(G2*60+H2)</f>
        <v>4.1067761806981515</v>
      </c>
      <c r="J2">
        <f t="shared" ref="J2:J11" si="2">(I2/E2)*100</f>
        <v>92.607802874743314</v>
      </c>
      <c r="K2">
        <f t="shared" ref="K2:K11" si="3">AVERAGE($J$2:$J$11)</f>
        <v>89.155415478017673</v>
      </c>
      <c r="L2">
        <f t="shared" ref="L2:L11" si="4">(J2-K2)</f>
        <v>3.4523873967256407</v>
      </c>
      <c r="N2" s="1"/>
    </row>
    <row r="3" spans="1:14" x14ac:dyDescent="0.25">
      <c r="A3" t="s">
        <v>15</v>
      </c>
      <c r="B3" t="s">
        <v>30</v>
      </c>
      <c r="C3" s="3">
        <v>7</v>
      </c>
      <c r="D3" s="3">
        <v>13</v>
      </c>
      <c r="E3">
        <f t="shared" si="0"/>
        <v>4.6189376443418011</v>
      </c>
      <c r="F3">
        <v>2000</v>
      </c>
      <c r="G3" s="5">
        <v>7</v>
      </c>
      <c r="H3" s="5">
        <v>57</v>
      </c>
      <c r="I3">
        <f t="shared" si="1"/>
        <v>4.1928721174004195</v>
      </c>
      <c r="J3">
        <f t="shared" si="2"/>
        <v>90.775681341719078</v>
      </c>
      <c r="K3">
        <f t="shared" si="3"/>
        <v>89.155415478017673</v>
      </c>
      <c r="L3">
        <f t="shared" si="4"/>
        <v>1.6202658637014054</v>
      </c>
      <c r="N3" s="1"/>
    </row>
    <row r="4" spans="1:14" x14ac:dyDescent="0.25">
      <c r="A4" t="s">
        <v>14</v>
      </c>
      <c r="B4" t="s">
        <v>28</v>
      </c>
      <c r="C4" s="3">
        <v>7</v>
      </c>
      <c r="D4" s="3">
        <v>40</v>
      </c>
      <c r="E4">
        <f t="shared" si="0"/>
        <v>4.3478260869565215</v>
      </c>
      <c r="F4">
        <v>2000</v>
      </c>
      <c r="G4" s="5">
        <v>8</v>
      </c>
      <c r="H4" s="5">
        <v>28</v>
      </c>
      <c r="I4">
        <f t="shared" si="1"/>
        <v>3.9370078740157481</v>
      </c>
      <c r="J4">
        <f t="shared" si="2"/>
        <v>90.551181102362207</v>
      </c>
      <c r="K4">
        <f t="shared" si="3"/>
        <v>89.155415478017673</v>
      </c>
      <c r="L4">
        <f t="shared" si="4"/>
        <v>1.3957656243445342</v>
      </c>
      <c r="N4" s="1"/>
    </row>
    <row r="5" spans="1:14" x14ac:dyDescent="0.25">
      <c r="A5" t="s">
        <v>19</v>
      </c>
      <c r="B5" t="s">
        <v>32</v>
      </c>
      <c r="C5" s="3">
        <v>6</v>
      </c>
      <c r="D5" s="3">
        <v>57</v>
      </c>
      <c r="E5">
        <f t="shared" si="0"/>
        <v>4.7961630695443649</v>
      </c>
      <c r="F5">
        <v>2000</v>
      </c>
      <c r="G5" s="5">
        <v>7</v>
      </c>
      <c r="H5" s="5">
        <v>44</v>
      </c>
      <c r="I5">
        <f t="shared" si="1"/>
        <v>4.3103448275862073</v>
      </c>
      <c r="J5">
        <f t="shared" si="2"/>
        <v>89.870689655172413</v>
      </c>
      <c r="K5">
        <f t="shared" si="3"/>
        <v>89.155415478017673</v>
      </c>
      <c r="L5">
        <f t="shared" si="4"/>
        <v>0.71527417715473973</v>
      </c>
      <c r="N5" s="1"/>
    </row>
    <row r="6" spans="1:14" x14ac:dyDescent="0.25">
      <c r="A6" t="s">
        <v>18</v>
      </c>
      <c r="B6" t="s">
        <v>33</v>
      </c>
      <c r="C6" s="3">
        <v>6</v>
      </c>
      <c r="D6" s="3">
        <v>17</v>
      </c>
      <c r="E6">
        <f t="shared" si="0"/>
        <v>5.3050397877984086</v>
      </c>
      <c r="F6">
        <v>2000</v>
      </c>
      <c r="G6" s="5">
        <v>7</v>
      </c>
      <c r="H6" s="5">
        <v>0</v>
      </c>
      <c r="I6">
        <f t="shared" si="1"/>
        <v>4.7619047619047619</v>
      </c>
      <c r="J6">
        <f t="shared" si="2"/>
        <v>89.761904761904759</v>
      </c>
      <c r="K6">
        <f t="shared" si="3"/>
        <v>89.155415478017673</v>
      </c>
      <c r="L6">
        <f t="shared" si="4"/>
        <v>0.60648928388708612</v>
      </c>
      <c r="N6" s="1"/>
    </row>
    <row r="7" spans="1:14" x14ac:dyDescent="0.25">
      <c r="A7" t="s">
        <v>16</v>
      </c>
      <c r="B7" t="s">
        <v>43</v>
      </c>
      <c r="C7" s="3">
        <v>7</v>
      </c>
      <c r="D7" s="3">
        <v>13</v>
      </c>
      <c r="E7">
        <f t="shared" si="0"/>
        <v>4.6189376443418011</v>
      </c>
      <c r="F7">
        <v>2000</v>
      </c>
      <c r="G7" s="5">
        <v>8</v>
      </c>
      <c r="H7" s="5">
        <v>9</v>
      </c>
      <c r="I7">
        <f t="shared" si="1"/>
        <v>4.0899795501022496</v>
      </c>
      <c r="J7">
        <f t="shared" si="2"/>
        <v>88.548057259713715</v>
      </c>
      <c r="K7">
        <f t="shared" si="3"/>
        <v>89.155415478017673</v>
      </c>
      <c r="L7">
        <f t="shared" si="4"/>
        <v>-0.60735821830395764</v>
      </c>
      <c r="N7" s="1"/>
    </row>
    <row r="8" spans="1:14" x14ac:dyDescent="0.25">
      <c r="A8" t="s">
        <v>13</v>
      </c>
      <c r="B8" t="s">
        <v>27</v>
      </c>
      <c r="C8" s="3">
        <v>7</v>
      </c>
      <c r="D8" s="3">
        <v>53</v>
      </c>
      <c r="E8">
        <f t="shared" si="0"/>
        <v>4.2283298097251585</v>
      </c>
      <c r="F8">
        <v>2000</v>
      </c>
      <c r="G8" s="5">
        <v>8</v>
      </c>
      <c r="H8" s="5">
        <v>57</v>
      </c>
      <c r="I8">
        <f t="shared" si="1"/>
        <v>3.7243947858472999</v>
      </c>
      <c r="J8">
        <f t="shared" si="2"/>
        <v>88.081936685288639</v>
      </c>
      <c r="K8">
        <f t="shared" si="3"/>
        <v>89.155415478017673</v>
      </c>
      <c r="L8">
        <f t="shared" si="4"/>
        <v>-1.0734787927290341</v>
      </c>
      <c r="N8" s="1"/>
    </row>
    <row r="9" spans="1:14" x14ac:dyDescent="0.25">
      <c r="A9" t="s">
        <v>20</v>
      </c>
      <c r="B9" t="s">
        <v>34</v>
      </c>
      <c r="C9" s="3">
        <v>6</v>
      </c>
      <c r="D9" s="3">
        <v>9</v>
      </c>
      <c r="E9">
        <f t="shared" si="0"/>
        <v>5.4200542005420056</v>
      </c>
      <c r="F9">
        <v>2000</v>
      </c>
      <c r="G9" s="5">
        <v>7</v>
      </c>
      <c r="H9" s="5">
        <v>2</v>
      </c>
      <c r="I9">
        <f t="shared" si="1"/>
        <v>4.7393364928909953</v>
      </c>
      <c r="J9">
        <f t="shared" si="2"/>
        <v>87.440758293838854</v>
      </c>
      <c r="K9">
        <f t="shared" si="3"/>
        <v>89.155415478017673</v>
      </c>
      <c r="L9">
        <f t="shared" si="4"/>
        <v>-1.7146571841788187</v>
      </c>
      <c r="N9" s="1"/>
    </row>
    <row r="10" spans="1:14" x14ac:dyDescent="0.25">
      <c r="A10" t="s">
        <v>12</v>
      </c>
      <c r="B10" t="s">
        <v>26</v>
      </c>
      <c r="C10" s="3">
        <v>8</v>
      </c>
      <c r="D10" s="3">
        <v>28</v>
      </c>
      <c r="E10">
        <f t="shared" si="0"/>
        <v>3.9370078740157481</v>
      </c>
      <c r="F10">
        <v>2000</v>
      </c>
      <c r="G10" s="5">
        <v>9</v>
      </c>
      <c r="H10" s="5">
        <v>41</v>
      </c>
      <c r="I10">
        <f t="shared" si="1"/>
        <v>3.4423407917383821</v>
      </c>
      <c r="J10">
        <f t="shared" si="2"/>
        <v>87.435456110154902</v>
      </c>
      <c r="K10">
        <f t="shared" si="3"/>
        <v>89.155415478017673</v>
      </c>
      <c r="L10">
        <f t="shared" si="4"/>
        <v>-1.7199593678627707</v>
      </c>
      <c r="N10" s="1"/>
    </row>
    <row r="11" spans="1:14" x14ac:dyDescent="0.25">
      <c r="A11" t="s">
        <v>17</v>
      </c>
      <c r="B11" t="s">
        <v>31</v>
      </c>
      <c r="C11" s="3">
        <v>6</v>
      </c>
      <c r="D11" s="3">
        <v>43</v>
      </c>
      <c r="E11">
        <f t="shared" si="0"/>
        <v>4.9627791563275432</v>
      </c>
      <c r="F11">
        <v>2000</v>
      </c>
      <c r="G11" s="5">
        <v>7</v>
      </c>
      <c r="H11" s="5">
        <v>46</v>
      </c>
      <c r="I11">
        <f t="shared" si="1"/>
        <v>4.2918454935622314</v>
      </c>
      <c r="J11">
        <f t="shared" si="2"/>
        <v>86.480686695278962</v>
      </c>
      <c r="K11">
        <f t="shared" si="3"/>
        <v>89.155415478017673</v>
      </c>
      <c r="L11">
        <f t="shared" si="4"/>
        <v>-2.6747287827387112</v>
      </c>
      <c r="N11" s="1"/>
    </row>
    <row r="12" spans="1:14" x14ac:dyDescent="0.25">
      <c r="N12" s="1"/>
    </row>
    <row r="13" spans="1:14" x14ac:dyDescent="0.25">
      <c r="N13" s="1"/>
    </row>
  </sheetData>
  <sortState ref="A1:L13">
    <sortCondition descending="1" ref="L1:L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Tijden</vt:lpstr>
      <vt:lpstr>Eerste</vt:lpstr>
      <vt:lpstr>Tweede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</dc:creator>
  <cp:lastModifiedBy>Willemijn</cp:lastModifiedBy>
  <dcterms:created xsi:type="dcterms:W3CDTF">2015-12-30T12:23:17Z</dcterms:created>
  <dcterms:modified xsi:type="dcterms:W3CDTF">2015-12-31T10:18:58Z</dcterms:modified>
</cp:coreProperties>
</file>