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17-2018 Afke\Trials en Rexen\23-12-2017 Intrainings Rex\"/>
    </mc:Choice>
  </mc:AlternateContent>
  <bookViews>
    <workbookView xWindow="0" yWindow="0" windowWidth="12690" windowHeight="11790" activeTab="1"/>
  </bookViews>
  <sheets>
    <sheet name="1e" sheetId="1" r:id="rId1"/>
    <sheet name="2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2" l="1"/>
  <c r="I8" i="2"/>
  <c r="I5" i="2"/>
  <c r="I3" i="2"/>
  <c r="I13" i="2"/>
  <c r="I15" i="2"/>
  <c r="I17" i="2"/>
  <c r="I7" i="2"/>
  <c r="I20" i="2"/>
  <c r="I22" i="2"/>
  <c r="I14" i="2"/>
  <c r="I18" i="2"/>
  <c r="I4" i="2"/>
  <c r="I10" i="2"/>
  <c r="I19" i="2"/>
  <c r="I6" i="2"/>
  <c r="I16" i="2"/>
  <c r="I21" i="2"/>
  <c r="I9" i="2"/>
  <c r="I12" i="2"/>
  <c r="I11" i="2"/>
  <c r="P3" i="2"/>
  <c r="P21" i="2"/>
  <c r="P16" i="2"/>
  <c r="P18" i="2"/>
  <c r="P22" i="2"/>
  <c r="P20" i="2"/>
  <c r="P7" i="2"/>
  <c r="P17" i="2"/>
  <c r="P15" i="2"/>
  <c r="I10" i="1"/>
  <c r="I7" i="1"/>
  <c r="I6" i="1"/>
  <c r="I17" i="1"/>
  <c r="I18" i="1"/>
  <c r="I19" i="1"/>
  <c r="I5" i="1"/>
  <c r="I20" i="1"/>
  <c r="I16" i="1"/>
  <c r="I8" i="1"/>
  <c r="I21" i="1"/>
  <c r="I3" i="1"/>
  <c r="I12" i="1"/>
  <c r="I14" i="1"/>
  <c r="I4" i="1"/>
  <c r="I15" i="1"/>
  <c r="I22" i="1"/>
  <c r="I13" i="1"/>
  <c r="I11" i="1"/>
  <c r="I9" i="1"/>
  <c r="P8" i="1" l="1"/>
  <c r="P7" i="1"/>
  <c r="P4" i="1"/>
  <c r="P15" i="1"/>
  <c r="P21" i="1"/>
  <c r="P16" i="1"/>
  <c r="P20" i="1"/>
  <c r="P6" i="1"/>
  <c r="P19" i="1"/>
  <c r="P18" i="1"/>
  <c r="P12" i="2"/>
  <c r="E12" i="2"/>
  <c r="J12" i="2" s="1"/>
  <c r="L12" i="2" s="1"/>
  <c r="P9" i="2"/>
  <c r="E9" i="2"/>
  <c r="J9" i="2" s="1"/>
  <c r="L9" i="2" s="1"/>
  <c r="E21" i="2"/>
  <c r="J21" i="2" s="1"/>
  <c r="L21" i="2" s="1"/>
  <c r="E16" i="2"/>
  <c r="J16" i="2" s="1"/>
  <c r="L16" i="2" s="1"/>
  <c r="P6" i="2"/>
  <c r="J6" i="2"/>
  <c r="L6" i="2" s="1"/>
  <c r="E6" i="2"/>
  <c r="P19" i="2"/>
  <c r="E19" i="2"/>
  <c r="P10" i="2"/>
  <c r="E10" i="2"/>
  <c r="J10" i="2" s="1"/>
  <c r="L10" i="2" s="1"/>
  <c r="P4" i="2"/>
  <c r="J4" i="2"/>
  <c r="L4" i="2" s="1"/>
  <c r="E4" i="2"/>
  <c r="E18" i="2"/>
  <c r="J18" i="2" s="1"/>
  <c r="L18" i="2" s="1"/>
  <c r="P14" i="2"/>
  <c r="J14" i="2"/>
  <c r="L14" i="2" s="1"/>
  <c r="E14" i="2"/>
  <c r="E22" i="2"/>
  <c r="J22" i="2" s="1"/>
  <c r="L22" i="2" s="1"/>
  <c r="E20" i="2"/>
  <c r="J20" i="2" s="1"/>
  <c r="L20" i="2" s="1"/>
  <c r="E7" i="2"/>
  <c r="J7" i="2" s="1"/>
  <c r="L7" i="2" s="1"/>
  <c r="E17" i="2"/>
  <c r="J17" i="2" s="1"/>
  <c r="L17" i="2" s="1"/>
  <c r="E15" i="2"/>
  <c r="J15" i="2" s="1"/>
  <c r="L15" i="2" s="1"/>
  <c r="P13" i="2"/>
  <c r="E13" i="2"/>
  <c r="J13" i="2" s="1"/>
  <c r="L13" i="2" s="1"/>
  <c r="E3" i="2"/>
  <c r="J3" i="2" s="1"/>
  <c r="L3" i="2" s="1"/>
  <c r="P5" i="2"/>
  <c r="E5" i="2"/>
  <c r="J5" i="2" s="1"/>
  <c r="L5" i="2" s="1"/>
  <c r="P8" i="2"/>
  <c r="E8" i="2"/>
  <c r="J8" i="2" s="1"/>
  <c r="L8" i="2" s="1"/>
  <c r="P11" i="2"/>
  <c r="E11" i="2"/>
  <c r="J11" i="2" s="1"/>
  <c r="L11" i="2" s="1"/>
  <c r="J19" i="2" l="1"/>
  <c r="L19" i="2" s="1"/>
  <c r="E5" i="1"/>
  <c r="J5" i="1" s="1"/>
  <c r="L5" i="1" s="1"/>
  <c r="E22" i="1"/>
  <c r="J22" i="1" s="1"/>
  <c r="L22" i="1" s="1"/>
  <c r="E15" i="1"/>
  <c r="J15" i="1" s="1"/>
  <c r="L15" i="1" s="1"/>
  <c r="E19" i="1"/>
  <c r="J19" i="1" s="1"/>
  <c r="L19" i="1" s="1"/>
  <c r="E20" i="1"/>
  <c r="J20" i="1" s="1"/>
  <c r="L20" i="1" s="1"/>
  <c r="E16" i="1"/>
  <c r="J16" i="1" s="1"/>
  <c r="L16" i="1" s="1"/>
  <c r="E6" i="1"/>
  <c r="J6" i="1" s="1"/>
  <c r="L6" i="1" s="1"/>
  <c r="E18" i="1"/>
  <c r="J18" i="1" s="1"/>
  <c r="L18" i="1" s="1"/>
  <c r="E21" i="1"/>
  <c r="J21" i="1" s="1"/>
  <c r="L21" i="1" s="1"/>
  <c r="P10" i="1" l="1"/>
  <c r="E9" i="1"/>
  <c r="P13" i="1"/>
  <c r="E12" i="1"/>
  <c r="E7" i="1"/>
  <c r="P14" i="1"/>
  <c r="E13" i="1"/>
  <c r="P12" i="1"/>
  <c r="E11" i="1"/>
  <c r="P11" i="1"/>
  <c r="E10" i="1"/>
  <c r="P22" i="1"/>
  <c r="E14" i="1"/>
  <c r="P9" i="1"/>
  <c r="E8" i="1"/>
  <c r="P3" i="1"/>
  <c r="E3" i="1"/>
  <c r="P5" i="1"/>
  <c r="E4" i="1"/>
  <c r="P17" i="1"/>
  <c r="E17" i="1"/>
  <c r="J10" i="1" l="1"/>
  <c r="L10" i="1" s="1"/>
  <c r="J14" i="1"/>
  <c r="L14" i="1" s="1"/>
  <c r="J3" i="1"/>
  <c r="L3" i="1" s="1"/>
  <c r="J17" i="1"/>
  <c r="L17" i="1" s="1"/>
  <c r="J4" i="1"/>
  <c r="J11" i="1"/>
  <c r="L11" i="1" s="1"/>
  <c r="J13" i="1"/>
  <c r="L13" i="1" s="1"/>
  <c r="J7" i="1"/>
  <c r="L7" i="1" s="1"/>
  <c r="J12" i="1"/>
  <c r="L12" i="1" s="1"/>
  <c r="J9" i="1"/>
  <c r="L9" i="1" s="1"/>
  <c r="J8" i="1"/>
  <c r="L8" i="1" s="1"/>
  <c r="L4" i="1" l="1"/>
</calcChain>
</file>

<file path=xl/sharedStrings.xml><?xml version="1.0" encoding="utf-8"?>
<sst xmlns="http://schemas.openxmlformats.org/spreadsheetml/2006/main" count="106" uniqueCount="49">
  <si>
    <t>Naam</t>
  </si>
  <si>
    <t>Veld</t>
  </si>
  <si>
    <t>Streeftijd</t>
  </si>
  <si>
    <t>m/s</t>
  </si>
  <si>
    <t>Gevaren tijd</t>
  </si>
  <si>
    <t>Percentage</t>
  </si>
  <si>
    <t>Gemiddeld%</t>
  </si>
  <si>
    <t>Verschil</t>
  </si>
  <si>
    <t>Start door op</t>
  </si>
  <si>
    <t>finish door op</t>
  </si>
  <si>
    <t>tijd</t>
  </si>
  <si>
    <t>Baukje/Eline</t>
  </si>
  <si>
    <t>DE2-</t>
  </si>
  <si>
    <t>G4+</t>
  </si>
  <si>
    <t>Tijmen/Jorn</t>
  </si>
  <si>
    <t>G2-</t>
  </si>
  <si>
    <t>MGD 4+</t>
  </si>
  <si>
    <t>DG4+</t>
  </si>
  <si>
    <t>EJcombi4+</t>
  </si>
  <si>
    <t>B4+</t>
  </si>
  <si>
    <t>Iris</t>
  </si>
  <si>
    <t>B1x</t>
  </si>
  <si>
    <t>EJZ8+</t>
  </si>
  <si>
    <t>B8+</t>
  </si>
  <si>
    <t>EJL8+</t>
  </si>
  <si>
    <t>LB8+</t>
  </si>
  <si>
    <t>LDG2x</t>
  </si>
  <si>
    <t>Sven</t>
  </si>
  <si>
    <t>EJD8+</t>
  </si>
  <si>
    <t>DB8+</t>
  </si>
  <si>
    <t>EJLD 4*</t>
  </si>
  <si>
    <t>LDB4*</t>
  </si>
  <si>
    <t>LB2X</t>
  </si>
  <si>
    <t>MGL 2x</t>
  </si>
  <si>
    <t>MGZ 4+</t>
  </si>
  <si>
    <t>MGZ 4-</t>
  </si>
  <si>
    <t>MGL 4-</t>
  </si>
  <si>
    <t>LG4-</t>
  </si>
  <si>
    <t>MGD 2X</t>
  </si>
  <si>
    <t>DB2x</t>
  </si>
  <si>
    <t>Kruk</t>
  </si>
  <si>
    <t>Harmen</t>
  </si>
  <si>
    <t>LDE1x</t>
  </si>
  <si>
    <t>G4-</t>
  </si>
  <si>
    <t>Guymee</t>
  </si>
  <si>
    <t>SanneBorg</t>
  </si>
  <si>
    <t>Annique</t>
  </si>
  <si>
    <t>Intrainingrex (4e brug - 3e brug)</t>
  </si>
  <si>
    <t>Intrainingrex (3e -4e)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</si>
</sst>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93366"/>
        <bgColor rgb="FF993366"/>
      </patternFill>
    </fill>
    <fill>
      <patternFill patternType="solid">
        <fgColor rgb="FF339966"/>
        <bgColor rgb="FF339966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ont="1" applyAlignment="1"/>
    <xf numFmtId="0" fontId="1" fillId="0" borderId="0" xfId="0" applyFont="1"/>
    <xf numFmtId="0" fontId="0" fillId="0" borderId="1" xfId="0" applyFont="1" applyBorder="1"/>
    <xf numFmtId="0" fontId="2" fillId="2" borderId="1" xfId="0" applyFont="1" applyFill="1" applyBorder="1"/>
    <xf numFmtId="2" fontId="0" fillId="0" borderId="1" xfId="0" applyNumberFormat="1" applyFont="1" applyBorder="1"/>
    <xf numFmtId="0" fontId="1" fillId="0" borderId="1" xfId="0" applyFont="1" applyBorder="1"/>
    <xf numFmtId="0" fontId="2" fillId="3" borderId="1" xfId="0" applyFont="1" applyFill="1" applyBorder="1"/>
    <xf numFmtId="164" fontId="0" fillId="0" borderId="0" xfId="0" applyNumberFormat="1" applyFont="1"/>
    <xf numFmtId="0" fontId="2" fillId="2" borderId="1" xfId="0" applyFont="1" applyFill="1" applyBorder="1" applyAlignment="1"/>
    <xf numFmtId="0" fontId="0" fillId="0" borderId="2" xfId="0" applyFont="1" applyBorder="1"/>
    <xf numFmtId="0" fontId="2" fillId="2" borderId="2" xfId="0" applyFont="1" applyFill="1" applyBorder="1"/>
    <xf numFmtId="0" fontId="2" fillId="2" borderId="2" xfId="0" applyFont="1" applyFill="1" applyBorder="1" applyAlignment="1"/>
    <xf numFmtId="2" fontId="0" fillId="0" borderId="2" xfId="0" applyNumberFormat="1" applyFont="1" applyBorder="1"/>
    <xf numFmtId="0" fontId="1" fillId="0" borderId="2" xfId="0" applyFont="1" applyBorder="1"/>
    <xf numFmtId="0" fontId="2" fillId="3" borderId="2" xfId="0" applyFont="1" applyFill="1" applyBorder="1"/>
    <xf numFmtId="0" fontId="0" fillId="0" borderId="3" xfId="0" applyFont="1" applyBorder="1"/>
    <xf numFmtId="0" fontId="2" fillId="2" borderId="3" xfId="0" applyFont="1" applyFill="1" applyBorder="1"/>
    <xf numFmtId="0" fontId="2" fillId="2" borderId="3" xfId="0" applyFont="1" applyFill="1" applyBorder="1" applyAlignment="1"/>
    <xf numFmtId="2" fontId="0" fillId="0" borderId="3" xfId="0" applyNumberFormat="1" applyFont="1" applyBorder="1"/>
    <xf numFmtId="0" fontId="2" fillId="3" borderId="3" xfId="0" applyFont="1" applyFill="1" applyBorder="1"/>
    <xf numFmtId="0" fontId="0" fillId="0" borderId="3" xfId="0" applyFont="1" applyFill="1" applyBorder="1"/>
    <xf numFmtId="2" fontId="0" fillId="0" borderId="0" xfId="0" applyNumberFormat="1" applyFont="1" applyAlignment="1"/>
    <xf numFmtId="0" fontId="0" fillId="0" borderId="1" xfId="0" applyFont="1" applyFill="1" applyBorder="1"/>
    <xf numFmtId="0" fontId="0" fillId="0" borderId="4" xfId="0" applyFont="1" applyBorder="1"/>
    <xf numFmtId="0" fontId="2" fillId="2" borderId="4" xfId="0" applyFont="1" applyFill="1" applyBorder="1"/>
    <xf numFmtId="2" fontId="0" fillId="0" borderId="4" xfId="0" applyNumberFormat="1" applyFont="1" applyBorder="1"/>
    <xf numFmtId="0" fontId="1" fillId="0" borderId="4" xfId="0" applyFont="1" applyBorder="1"/>
    <xf numFmtId="0" fontId="2" fillId="3" borderId="4" xfId="0" applyFont="1" applyFill="1" applyBorder="1"/>
    <xf numFmtId="164" fontId="0" fillId="0" borderId="5" xfId="0" applyNumberFormat="1" applyFont="1" applyBorder="1"/>
    <xf numFmtId="0" fontId="0" fillId="0" borderId="5" xfId="0" applyFont="1" applyBorder="1" applyAlignment="1"/>
    <xf numFmtId="0" fontId="0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workbookViewId="0">
      <selection activeCell="J24" sqref="J24"/>
    </sheetView>
  </sheetViews>
  <sheetFormatPr defaultColWidth="14.42578125" defaultRowHeight="15" x14ac:dyDescent="0.25"/>
  <cols>
    <col min="1" max="1" width="19" style="1" customWidth="1"/>
    <col min="2" max="12" width="8.85546875" style="1" customWidth="1"/>
    <col min="13" max="13" width="15.140625" style="1" customWidth="1"/>
    <col min="14" max="14" width="15" style="1" customWidth="1"/>
    <col min="15" max="26" width="8.85546875" style="1" customWidth="1"/>
    <col min="27" max="16384" width="14.42578125" style="1"/>
  </cols>
  <sheetData>
    <row r="1" spans="1:16" x14ac:dyDescent="0.25">
      <c r="A1" s="31" t="s">
        <v>48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6" x14ac:dyDescent="0.25">
      <c r="A2" s="2" t="s">
        <v>0</v>
      </c>
      <c r="B2" s="2" t="s">
        <v>1</v>
      </c>
      <c r="C2" s="2" t="s">
        <v>2</v>
      </c>
      <c r="D2" s="2"/>
      <c r="E2" s="2" t="s">
        <v>3</v>
      </c>
      <c r="F2" s="2">
        <v>3000</v>
      </c>
      <c r="G2" s="2" t="s">
        <v>4</v>
      </c>
      <c r="H2" s="2"/>
      <c r="I2" s="2" t="s">
        <v>3</v>
      </c>
      <c r="J2" s="2" t="s">
        <v>5</v>
      </c>
      <c r="K2" s="2" t="s">
        <v>6</v>
      </c>
      <c r="L2" s="2" t="s">
        <v>7</v>
      </c>
      <c r="M2" s="2" t="s">
        <v>8</v>
      </c>
      <c r="N2" s="2" t="s">
        <v>9</v>
      </c>
      <c r="P2" s="2" t="s">
        <v>10</v>
      </c>
    </row>
    <row r="3" spans="1:16" x14ac:dyDescent="0.25">
      <c r="A3" s="3" t="s">
        <v>14</v>
      </c>
      <c r="B3" s="3" t="s">
        <v>15</v>
      </c>
      <c r="C3" s="4">
        <v>7</v>
      </c>
      <c r="D3" s="4">
        <v>6</v>
      </c>
      <c r="E3" s="5">
        <f>1/((SUM(C3*60,D3))/2000)</f>
        <v>4.694835680751174</v>
      </c>
      <c r="F3" s="6">
        <v>3000</v>
      </c>
      <c r="G3" s="7">
        <v>11</v>
      </c>
      <c r="H3" s="7">
        <v>12</v>
      </c>
      <c r="I3" s="5">
        <f>F2/(G3*60+H3)</f>
        <v>4.4642857142857144</v>
      </c>
      <c r="J3" s="5">
        <f>(I3/E3)*100</f>
        <v>95.089285714285708</v>
      </c>
      <c r="K3" s="5">
        <v>89.3</v>
      </c>
      <c r="L3" s="5">
        <f>(J3-K3)</f>
        <v>5.789285714285711</v>
      </c>
      <c r="M3" s="8">
        <v>5.0879629629629629E-2</v>
      </c>
      <c r="N3" s="8">
        <v>5.8657407407407408E-2</v>
      </c>
      <c r="O3" s="8"/>
      <c r="P3" s="8">
        <f>(N3-M3)</f>
        <v>7.7777777777777793E-3</v>
      </c>
    </row>
    <row r="4" spans="1:16" x14ac:dyDescent="0.25">
      <c r="A4" s="16" t="s">
        <v>34</v>
      </c>
      <c r="B4" s="16" t="s">
        <v>13</v>
      </c>
      <c r="C4" s="17">
        <v>6</v>
      </c>
      <c r="D4" s="18">
        <v>44</v>
      </c>
      <c r="E4" s="19">
        <f>1/((SUM(C4*60,D4))/2000)</f>
        <v>4.9504950495049505</v>
      </c>
      <c r="F4" s="6">
        <v>3000</v>
      </c>
      <c r="G4" s="20">
        <v>11</v>
      </c>
      <c r="H4" s="20">
        <v>6</v>
      </c>
      <c r="I4" s="5">
        <f>F3/(G4*60+H4)</f>
        <v>4.5045045045045047</v>
      </c>
      <c r="J4" s="19">
        <f>(I4/E4)*100</f>
        <v>90.990990990990994</v>
      </c>
      <c r="K4" s="5">
        <v>89.3</v>
      </c>
      <c r="L4" s="5">
        <f>(J4-K4)</f>
        <v>1.690990990990997</v>
      </c>
      <c r="M4" s="8">
        <v>5.2557870370370373E-2</v>
      </c>
      <c r="N4" s="8">
        <v>6.0416666666666667E-2</v>
      </c>
      <c r="O4" s="8"/>
      <c r="P4" s="8">
        <f>(N4-M4)</f>
        <v>7.8587962962962943E-3</v>
      </c>
    </row>
    <row r="5" spans="1:16" x14ac:dyDescent="0.25">
      <c r="A5" s="3" t="s">
        <v>38</v>
      </c>
      <c r="B5" s="3" t="s">
        <v>39</v>
      </c>
      <c r="C5" s="4">
        <v>7</v>
      </c>
      <c r="D5" s="4">
        <v>59</v>
      </c>
      <c r="E5" s="5">
        <f>1/((SUM(C5*60,D5))/2000)</f>
        <v>4.1753653444676413</v>
      </c>
      <c r="F5" s="6">
        <v>3000</v>
      </c>
      <c r="G5" s="7">
        <v>13</v>
      </c>
      <c r="H5" s="7">
        <v>10</v>
      </c>
      <c r="I5" s="5">
        <f>F4/(G5*60+H5)</f>
        <v>3.7974683544303796</v>
      </c>
      <c r="J5" s="5">
        <f>(I5/E5)*100</f>
        <v>90.949367088607573</v>
      </c>
      <c r="K5" s="5">
        <v>89.3</v>
      </c>
      <c r="L5" s="5">
        <f>(J5-K5)</f>
        <v>1.6493670886075762</v>
      </c>
      <c r="M5" s="8">
        <v>5.1898148148148145E-2</v>
      </c>
      <c r="N5" s="8">
        <v>5.9606481481481483E-2</v>
      </c>
      <c r="O5" s="8"/>
      <c r="P5" s="8">
        <f>(N5-M5)</f>
        <v>7.7083333333333379E-3</v>
      </c>
    </row>
    <row r="6" spans="1:16" x14ac:dyDescent="0.25">
      <c r="A6" s="3" t="s">
        <v>40</v>
      </c>
      <c r="B6" s="3" t="s">
        <v>21</v>
      </c>
      <c r="C6" s="4">
        <v>7</v>
      </c>
      <c r="D6" s="4">
        <v>36</v>
      </c>
      <c r="E6" s="5">
        <f>1/((SUM(C6*60,D6))/2000)</f>
        <v>4.3859649122807012</v>
      </c>
      <c r="F6" s="6">
        <v>3000</v>
      </c>
      <c r="G6" s="7">
        <v>12</v>
      </c>
      <c r="H6" s="7">
        <v>34</v>
      </c>
      <c r="I6" s="5">
        <f>F5/(G6*60+H6)</f>
        <v>3.9787798408488064</v>
      </c>
      <c r="J6" s="5">
        <f>(I6/E6)*100</f>
        <v>90.716180371352792</v>
      </c>
      <c r="K6" s="5">
        <v>89.3</v>
      </c>
      <c r="L6" s="5">
        <f>(J6-K6)</f>
        <v>1.4161803713527945</v>
      </c>
      <c r="M6" s="8">
        <v>4.9803240740740738E-2</v>
      </c>
      <c r="N6" s="8">
        <v>5.8946759259259261E-2</v>
      </c>
      <c r="O6" s="8"/>
      <c r="P6" s="8">
        <f>(N6-M6)</f>
        <v>9.143518518518523E-3</v>
      </c>
    </row>
    <row r="7" spans="1:16" x14ac:dyDescent="0.25">
      <c r="A7" s="3" t="s">
        <v>27</v>
      </c>
      <c r="B7" s="3" t="s">
        <v>21</v>
      </c>
      <c r="C7" s="4">
        <v>7</v>
      </c>
      <c r="D7" s="4">
        <v>36</v>
      </c>
      <c r="E7" s="5">
        <f>1/((SUM(C7*60,D7))/2000)</f>
        <v>4.3859649122807012</v>
      </c>
      <c r="F7" s="6">
        <v>3000</v>
      </c>
      <c r="G7" s="7">
        <v>12</v>
      </c>
      <c r="H7" s="7">
        <v>36</v>
      </c>
      <c r="I7" s="5">
        <f>F6/(G7*60+H7)</f>
        <v>3.9682539682539684</v>
      </c>
      <c r="J7" s="5">
        <f>(I7/E7)*100</f>
        <v>90.476190476190482</v>
      </c>
      <c r="K7" s="5">
        <v>89.3</v>
      </c>
      <c r="L7" s="5">
        <f>(J7-K7)</f>
        <v>1.1761904761904844</v>
      </c>
      <c r="M7" s="8">
        <v>4.8946759259259259E-2</v>
      </c>
      <c r="N7" s="8">
        <v>5.7673611111111113E-2</v>
      </c>
      <c r="O7" s="8"/>
      <c r="P7" s="8">
        <f>(N7-M7)</f>
        <v>8.7268518518518537E-3</v>
      </c>
    </row>
    <row r="8" spans="1:16" x14ac:dyDescent="0.25">
      <c r="A8" s="3" t="s">
        <v>16</v>
      </c>
      <c r="B8" s="3" t="s">
        <v>17</v>
      </c>
      <c r="C8" s="4">
        <v>7</v>
      </c>
      <c r="D8" s="4">
        <v>42</v>
      </c>
      <c r="E8" s="5">
        <f>1/((SUM(C8*60,D8))/2000)</f>
        <v>4.329004329004329</v>
      </c>
      <c r="F8" s="6">
        <v>3000</v>
      </c>
      <c r="G8" s="7">
        <v>12</v>
      </c>
      <c r="H8" s="7">
        <v>50</v>
      </c>
      <c r="I8" s="5">
        <f>F7/(G8*60+H8)</f>
        <v>3.8961038961038961</v>
      </c>
      <c r="J8" s="5">
        <f>(I8/E8)*100</f>
        <v>90</v>
      </c>
      <c r="K8" s="5">
        <v>89.3</v>
      </c>
      <c r="L8" s="5">
        <f>(J8-K8)</f>
        <v>0.70000000000000284</v>
      </c>
      <c r="M8" s="8">
        <v>4.8854166666666664E-2</v>
      </c>
      <c r="N8" s="8">
        <v>5.7604166666666672E-2</v>
      </c>
      <c r="O8" s="8"/>
      <c r="P8" s="8">
        <f>(N8-M8)</f>
        <v>8.7500000000000078E-3</v>
      </c>
    </row>
    <row r="9" spans="1:16" x14ac:dyDescent="0.25">
      <c r="A9" s="3" t="s">
        <v>30</v>
      </c>
      <c r="B9" s="3" t="s">
        <v>31</v>
      </c>
      <c r="C9" s="4">
        <v>7</v>
      </c>
      <c r="D9" s="4">
        <v>35</v>
      </c>
      <c r="E9" s="5">
        <f>1/((SUM(C9*60,D9))/2000)</f>
        <v>4.3956043956043951</v>
      </c>
      <c r="F9" s="6">
        <v>3000</v>
      </c>
      <c r="G9" s="7">
        <v>12</v>
      </c>
      <c r="H9" s="7">
        <v>42</v>
      </c>
      <c r="I9" s="5">
        <f>F8/(G9*60+H9)</f>
        <v>3.9370078740157481</v>
      </c>
      <c r="J9" s="5">
        <f>(I9/E9)*100</f>
        <v>89.566929133858281</v>
      </c>
      <c r="K9" s="5">
        <v>89.3</v>
      </c>
      <c r="L9" s="5">
        <f>(J9-K9)</f>
        <v>0.26692913385828376</v>
      </c>
      <c r="M9" s="8">
        <v>5.0462962962962959E-2</v>
      </c>
      <c r="N9" s="8">
        <v>5.9375000000000004E-2</v>
      </c>
      <c r="O9" s="8"/>
      <c r="P9" s="8">
        <f>(N9-M9)</f>
        <v>8.9120370370370447E-3</v>
      </c>
    </row>
    <row r="10" spans="1:16" x14ac:dyDescent="0.25">
      <c r="A10" s="3" t="s">
        <v>20</v>
      </c>
      <c r="B10" s="3" t="s">
        <v>42</v>
      </c>
      <c r="C10" s="4">
        <v>8</v>
      </c>
      <c r="D10" s="9">
        <v>11</v>
      </c>
      <c r="E10" s="5">
        <f>1/((SUM(C10*60,D10))/2000)</f>
        <v>4.0733197556008145</v>
      </c>
      <c r="F10" s="6">
        <v>3000</v>
      </c>
      <c r="G10" s="7">
        <v>13</v>
      </c>
      <c r="H10" s="7">
        <v>43</v>
      </c>
      <c r="I10" s="5">
        <f>F9/(G10*60+H10)</f>
        <v>3.6452004860267313</v>
      </c>
      <c r="J10" s="5">
        <f>(I10/E10)*100</f>
        <v>89.489671931956266</v>
      </c>
      <c r="K10" s="5">
        <v>89.3</v>
      </c>
      <c r="L10" s="5">
        <f>(J10-K10)</f>
        <v>0.18967193195626919</v>
      </c>
      <c r="M10" s="8">
        <v>4.8518518518518516E-2</v>
      </c>
      <c r="N10" s="8">
        <v>5.7337962962962959E-2</v>
      </c>
      <c r="O10" s="8"/>
      <c r="P10" s="8">
        <f>(N10-M10)</f>
        <v>8.8194444444444423E-3</v>
      </c>
    </row>
    <row r="11" spans="1:16" x14ac:dyDescent="0.25">
      <c r="A11" s="3" t="s">
        <v>22</v>
      </c>
      <c r="B11" s="3" t="s">
        <v>23</v>
      </c>
      <c r="C11" s="4">
        <v>6</v>
      </c>
      <c r="D11" s="9">
        <v>8</v>
      </c>
      <c r="E11" s="5">
        <f>1/((SUM(C11*60,D11))/2000)</f>
        <v>5.4347826086956523</v>
      </c>
      <c r="F11" s="6">
        <v>3000</v>
      </c>
      <c r="G11" s="7">
        <v>10</v>
      </c>
      <c r="H11" s="7">
        <v>17</v>
      </c>
      <c r="I11" s="5">
        <f>F10/(G11*60+H11)</f>
        <v>4.8622366288492707</v>
      </c>
      <c r="J11" s="5">
        <f>(I11/E11)*100</f>
        <v>89.465153970826577</v>
      </c>
      <c r="K11" s="5">
        <v>89.3</v>
      </c>
      <c r="L11" s="5">
        <f>(J11-K11)</f>
        <v>0.16515397082658012</v>
      </c>
      <c r="M11" s="8">
        <v>4.8692129629629627E-2</v>
      </c>
      <c r="N11" s="8">
        <v>5.8217592592592592E-2</v>
      </c>
      <c r="O11" s="8"/>
      <c r="P11" s="8">
        <f>(N11-M11)</f>
        <v>9.5254629629629647E-3</v>
      </c>
    </row>
    <row r="12" spans="1:16" x14ac:dyDescent="0.25">
      <c r="A12" s="3" t="s">
        <v>28</v>
      </c>
      <c r="B12" s="3" t="s">
        <v>29</v>
      </c>
      <c r="C12" s="4">
        <v>6</v>
      </c>
      <c r="D12" s="4">
        <v>58</v>
      </c>
      <c r="E12" s="5">
        <f>1/((SUM(C12*60,D12))/2000)</f>
        <v>4.7846889952153111</v>
      </c>
      <c r="F12" s="6">
        <v>3000</v>
      </c>
      <c r="G12" s="7">
        <v>11</v>
      </c>
      <c r="H12" s="7">
        <v>42</v>
      </c>
      <c r="I12" s="5">
        <f>F11/(G12*60+H12)</f>
        <v>4.2735042735042734</v>
      </c>
      <c r="J12" s="5">
        <f>(I12/E12)*100</f>
        <v>89.316239316239304</v>
      </c>
      <c r="K12" s="5">
        <v>89.3</v>
      </c>
      <c r="L12" s="5">
        <f>(J12-K12)</f>
        <v>1.62393162393073E-2</v>
      </c>
      <c r="M12" s="8">
        <v>5.3206018518518521E-2</v>
      </c>
      <c r="N12" s="8">
        <v>6.0347222222222219E-2</v>
      </c>
      <c r="O12" s="8"/>
      <c r="P12" s="8">
        <f>(N12-M12)</f>
        <v>7.1412037037036982E-3</v>
      </c>
    </row>
    <row r="13" spans="1:16" s="30" customFormat="1" ht="15.75" thickBot="1" x14ac:dyDescent="0.3">
      <c r="A13" s="24" t="s">
        <v>24</v>
      </c>
      <c r="B13" s="24" t="s">
        <v>25</v>
      </c>
      <c r="C13" s="25">
        <v>6</v>
      </c>
      <c r="D13" s="25">
        <v>19</v>
      </c>
      <c r="E13" s="26">
        <f>1/((SUM(C13*60,D13))/2000)</f>
        <v>5.2770448548812663</v>
      </c>
      <c r="F13" s="27">
        <v>3000</v>
      </c>
      <c r="G13" s="28">
        <v>10</v>
      </c>
      <c r="H13" s="28">
        <v>37</v>
      </c>
      <c r="I13" s="26">
        <f>F12/(G13*60+H13)</f>
        <v>4.7095761381475665</v>
      </c>
      <c r="J13" s="26">
        <f>(I13/E13)*100</f>
        <v>89.246467817896388</v>
      </c>
      <c r="K13" s="5">
        <v>89.3</v>
      </c>
      <c r="L13" s="26">
        <f>(J13-K13)</f>
        <v>-5.3532182103609216E-2</v>
      </c>
      <c r="M13" s="29">
        <v>5.1296296296296291E-2</v>
      </c>
      <c r="N13" s="29">
        <v>5.9421296296296298E-2</v>
      </c>
      <c r="O13" s="29"/>
      <c r="P13" s="29">
        <f>(N13-M13)</f>
        <v>8.1250000000000072E-3</v>
      </c>
    </row>
    <row r="14" spans="1:16" x14ac:dyDescent="0.25">
      <c r="A14" s="10" t="s">
        <v>18</v>
      </c>
      <c r="B14" s="10" t="s">
        <v>19</v>
      </c>
      <c r="C14" s="12">
        <v>6</v>
      </c>
      <c r="D14" s="12">
        <v>59</v>
      </c>
      <c r="E14" s="13">
        <f>1/((SUM(C14*60,D14))/2000)</f>
        <v>4.7732696897374707</v>
      </c>
      <c r="F14" s="14">
        <v>3000</v>
      </c>
      <c r="G14" s="15">
        <v>11</v>
      </c>
      <c r="H14" s="15">
        <v>46</v>
      </c>
      <c r="I14" s="13">
        <f>F13/(G14*60+H14)</f>
        <v>4.2492917847025495</v>
      </c>
      <c r="J14" s="13">
        <f>(I14/E14)*100</f>
        <v>89.022662889518401</v>
      </c>
      <c r="K14" s="5">
        <v>89.3</v>
      </c>
      <c r="L14" s="13">
        <f>(J14-K14)</f>
        <v>-0.27733711048159648</v>
      </c>
      <c r="M14" s="8">
        <v>5.2962962962962962E-2</v>
      </c>
      <c r="N14" s="8">
        <v>6.0335648148148145E-2</v>
      </c>
      <c r="O14" s="8"/>
      <c r="P14" s="8">
        <f>(N14-M14)</f>
        <v>7.3726851851851835E-3</v>
      </c>
    </row>
    <row r="15" spans="1:16" x14ac:dyDescent="0.25">
      <c r="A15" s="23" t="s">
        <v>35</v>
      </c>
      <c r="B15" s="23" t="s">
        <v>43</v>
      </c>
      <c r="C15" s="4">
        <v>6</v>
      </c>
      <c r="D15" s="4">
        <v>28</v>
      </c>
      <c r="E15" s="5">
        <f>1/((SUM(C15*60,D15))/2000)</f>
        <v>5.1546391752577314</v>
      </c>
      <c r="F15" s="6">
        <v>3000</v>
      </c>
      <c r="G15" s="7">
        <v>10</v>
      </c>
      <c r="H15" s="7">
        <v>55</v>
      </c>
      <c r="I15" s="5">
        <f>F14/(G15*60+H15)</f>
        <v>4.5801526717557248</v>
      </c>
      <c r="J15" s="5">
        <f>(I15/E15)*100</f>
        <v>88.854961832061079</v>
      </c>
      <c r="K15" s="5">
        <v>89.3</v>
      </c>
      <c r="L15" s="5">
        <f>(J15-K15)</f>
        <v>-0.44503816793891815</v>
      </c>
      <c r="M15" s="8">
        <v>5.2199074074074071E-2</v>
      </c>
      <c r="N15" s="8">
        <v>5.9780092592592593E-2</v>
      </c>
      <c r="O15" s="8"/>
      <c r="P15" s="8">
        <f>(N15-M15)</f>
        <v>7.5810185185185217E-3</v>
      </c>
    </row>
    <row r="16" spans="1:16" x14ac:dyDescent="0.25">
      <c r="A16" s="16" t="s">
        <v>46</v>
      </c>
      <c r="B16" s="16" t="s">
        <v>26</v>
      </c>
      <c r="C16" s="17">
        <v>7</v>
      </c>
      <c r="D16" s="17">
        <v>34</v>
      </c>
      <c r="E16" s="19">
        <f>1/((SUM(C16*60,D16))/2000)</f>
        <v>4.4052863436123344</v>
      </c>
      <c r="F16" s="6">
        <v>3000</v>
      </c>
      <c r="G16" s="20">
        <v>12</v>
      </c>
      <c r="H16" s="20">
        <v>49</v>
      </c>
      <c r="I16" s="5">
        <f>F15/(G16*60+H16)</f>
        <v>3.9011703511053315</v>
      </c>
      <c r="J16" s="19">
        <f>(I16/E16)*100</f>
        <v>88.556566970091026</v>
      </c>
      <c r="K16" s="5">
        <v>89.3</v>
      </c>
      <c r="L16" s="5">
        <f>(J16-K16)</f>
        <v>-0.74343302990897087</v>
      </c>
      <c r="M16" s="8">
        <v>5.0173611111111106E-2</v>
      </c>
      <c r="N16" s="8">
        <v>5.9074074074074077E-2</v>
      </c>
      <c r="O16" s="8"/>
      <c r="P16" s="8">
        <f>(N16-M16)</f>
        <v>8.9004629629629711E-3</v>
      </c>
    </row>
    <row r="17" spans="1:16" x14ac:dyDescent="0.25">
      <c r="A17" s="10" t="s">
        <v>11</v>
      </c>
      <c r="B17" s="10" t="s">
        <v>12</v>
      </c>
      <c r="C17" s="11">
        <v>7</v>
      </c>
      <c r="D17" s="11">
        <v>41</v>
      </c>
      <c r="E17" s="13">
        <f>1/((SUM(C17*60,D17))/2000)</f>
        <v>4.3383947939262475</v>
      </c>
      <c r="F17" s="14">
        <v>3000</v>
      </c>
      <c r="G17" s="15">
        <v>13</v>
      </c>
      <c r="H17" s="15">
        <v>1</v>
      </c>
      <c r="I17" s="5">
        <f>F16/(G17*60+H17)</f>
        <v>3.8412291933418694</v>
      </c>
      <c r="J17" s="13">
        <f>(I17/E17)*100</f>
        <v>88.540332906530082</v>
      </c>
      <c r="K17" s="5">
        <v>89.3</v>
      </c>
      <c r="L17" s="5">
        <f>(J17-K17)</f>
        <v>-0.75966709346991479</v>
      </c>
      <c r="M17" s="8">
        <v>4.9212962962962958E-2</v>
      </c>
      <c r="N17" s="8">
        <v>5.8252314814814819E-2</v>
      </c>
      <c r="O17" s="8"/>
      <c r="P17" s="8">
        <f>(N17-M17)</f>
        <v>9.0393518518518609E-3</v>
      </c>
    </row>
    <row r="18" spans="1:16" x14ac:dyDescent="0.25">
      <c r="A18" s="16" t="s">
        <v>41</v>
      </c>
      <c r="B18" s="16" t="s">
        <v>21</v>
      </c>
      <c r="C18" s="17">
        <v>7</v>
      </c>
      <c r="D18" s="17">
        <v>36</v>
      </c>
      <c r="E18" s="19">
        <f>1/((SUM(C18*60,D18))/2000)</f>
        <v>4.3859649122807012</v>
      </c>
      <c r="F18" s="6">
        <v>3000</v>
      </c>
      <c r="G18" s="20">
        <v>12</v>
      </c>
      <c r="H18" s="20">
        <v>55</v>
      </c>
      <c r="I18" s="5">
        <f>F17/(G18*60+H18)</f>
        <v>3.870967741935484</v>
      </c>
      <c r="J18" s="19">
        <f>(I18/E18)*100</f>
        <v>88.258064516129039</v>
      </c>
      <c r="K18" s="5">
        <v>89.3</v>
      </c>
      <c r="L18" s="5">
        <f>(J18-K18)</f>
        <v>-1.041935483870958</v>
      </c>
      <c r="M18" s="8">
        <v>4.9398148148148142E-2</v>
      </c>
      <c r="N18" s="8">
        <v>5.8368055555555555E-2</v>
      </c>
      <c r="O18" s="8"/>
      <c r="P18" s="8">
        <f>(N18-M18)</f>
        <v>8.9699074074074125E-3</v>
      </c>
    </row>
    <row r="19" spans="1:16" x14ac:dyDescent="0.25">
      <c r="A19" s="16" t="s">
        <v>44</v>
      </c>
      <c r="B19" s="16" t="s">
        <v>26</v>
      </c>
      <c r="C19" s="17">
        <v>7</v>
      </c>
      <c r="D19" s="17">
        <v>34</v>
      </c>
      <c r="E19" s="19">
        <f>1/((SUM(C19*60,D19))/2000)</f>
        <v>4.4052863436123344</v>
      </c>
      <c r="F19" s="6">
        <v>3000</v>
      </c>
      <c r="G19" s="20">
        <v>12</v>
      </c>
      <c r="H19" s="20">
        <v>53</v>
      </c>
      <c r="I19" s="5">
        <f>F18/(G19*60+H19)</f>
        <v>3.8809831824062098</v>
      </c>
      <c r="J19" s="19">
        <f>(I19/E19)*100</f>
        <v>88.098318240620969</v>
      </c>
      <c r="K19" s="5">
        <v>89.3</v>
      </c>
      <c r="L19" s="5">
        <f>(J19-K19)</f>
        <v>-1.2016817593790279</v>
      </c>
      <c r="M19" s="8">
        <v>4.9548611111111113E-2</v>
      </c>
      <c r="N19" s="8">
        <v>5.8495370370370371E-2</v>
      </c>
      <c r="O19" s="8"/>
      <c r="P19" s="8">
        <f>(N19-M19)</f>
        <v>8.9467592592592585E-3</v>
      </c>
    </row>
    <row r="20" spans="1:16" x14ac:dyDescent="0.25">
      <c r="A20" s="16" t="s">
        <v>45</v>
      </c>
      <c r="B20" s="16" t="s">
        <v>26</v>
      </c>
      <c r="C20" s="17">
        <v>7</v>
      </c>
      <c r="D20" s="17">
        <v>34</v>
      </c>
      <c r="E20" s="19">
        <f>1/((SUM(C20*60,D20))/2000)</f>
        <v>4.4052863436123344</v>
      </c>
      <c r="F20" s="6">
        <v>3000</v>
      </c>
      <c r="G20" s="20">
        <v>13</v>
      </c>
      <c r="H20" s="20">
        <v>6</v>
      </c>
      <c r="I20" s="5">
        <f>F19/(G20*60+H20)</f>
        <v>3.8167938931297711</v>
      </c>
      <c r="J20" s="19">
        <f>(I20/E20)*100</f>
        <v>86.641221374045813</v>
      </c>
      <c r="K20" s="5">
        <v>89.3</v>
      </c>
      <c r="L20" s="5">
        <f>(J20-K20)</f>
        <v>-2.6587786259541843</v>
      </c>
      <c r="M20" s="8">
        <v>4.9999999999999996E-2</v>
      </c>
      <c r="N20" s="8">
        <v>5.9097222222222225E-2</v>
      </c>
      <c r="O20" s="8"/>
      <c r="P20" s="8">
        <f>(N20-M20)</f>
        <v>9.0972222222222288E-3</v>
      </c>
    </row>
    <row r="21" spans="1:16" x14ac:dyDescent="0.25">
      <c r="A21" s="16" t="s">
        <v>33</v>
      </c>
      <c r="B21" s="16" t="s">
        <v>32</v>
      </c>
      <c r="C21" s="17">
        <v>7</v>
      </c>
      <c r="D21" s="17">
        <v>13</v>
      </c>
      <c r="E21" s="19">
        <f>1/((SUM(C21*60,D21))/2000)</f>
        <v>4.6189376443418011</v>
      </c>
      <c r="F21" s="6">
        <v>3000</v>
      </c>
      <c r="G21" s="20">
        <v>12</v>
      </c>
      <c r="H21" s="20">
        <v>30</v>
      </c>
      <c r="I21" s="5">
        <f>F20/(G21*60+H21)</f>
        <v>4</v>
      </c>
      <c r="J21" s="19">
        <f>(I21/E21)*100</f>
        <v>86.600000000000009</v>
      </c>
      <c r="K21" s="5">
        <v>89.3</v>
      </c>
      <c r="L21" s="5">
        <f>(J21-K21)</f>
        <v>-2.6999999999999886</v>
      </c>
      <c r="M21" s="8">
        <v>5.0578703703703709E-2</v>
      </c>
      <c r="N21" s="8">
        <v>5.9259259259259262E-2</v>
      </c>
      <c r="O21" s="8"/>
      <c r="P21" s="8">
        <f>(N21-M21)</f>
        <v>8.6805555555555525E-3</v>
      </c>
    </row>
    <row r="22" spans="1:16" x14ac:dyDescent="0.25">
      <c r="A22" s="21" t="s">
        <v>36</v>
      </c>
      <c r="B22" s="21" t="s">
        <v>37</v>
      </c>
      <c r="C22" s="17">
        <v>6</v>
      </c>
      <c r="D22" s="17">
        <v>30</v>
      </c>
      <c r="E22" s="19">
        <f>1/((SUM(C22*60,D22))/2000)</f>
        <v>5.1282051282051277</v>
      </c>
      <c r="F22" s="6">
        <v>3000</v>
      </c>
      <c r="G22" s="20">
        <v>11</v>
      </c>
      <c r="H22" s="20">
        <v>19</v>
      </c>
      <c r="I22" s="5">
        <f>F21/(G22*60+H22)</f>
        <v>4.4182621502209134</v>
      </c>
      <c r="J22" s="19">
        <f>(I22/E22)*100</f>
        <v>86.156111929307826</v>
      </c>
      <c r="K22" s="5">
        <v>89.3</v>
      </c>
      <c r="L22" s="5">
        <f>(J22-K22)</f>
        <v>-3.1438880706921708</v>
      </c>
      <c r="M22" s="8">
        <v>5.1701388888888887E-2</v>
      </c>
      <c r="N22" s="8">
        <v>5.9872685185185182E-2</v>
      </c>
      <c r="O22" s="8"/>
      <c r="P22" s="8">
        <f>(N22-M22)</f>
        <v>8.1712962962962946E-3</v>
      </c>
    </row>
    <row r="23" spans="1:16" x14ac:dyDescent="0.25">
      <c r="J23" s="22"/>
    </row>
  </sheetData>
  <sortState ref="A3:L22">
    <sortCondition descending="1" ref="L3:L22"/>
  </sortState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abSelected="1" workbookViewId="0">
      <selection activeCell="M26" sqref="M26"/>
    </sheetView>
  </sheetViews>
  <sheetFormatPr defaultColWidth="14.42578125" defaultRowHeight="15" x14ac:dyDescent="0.25"/>
  <cols>
    <col min="1" max="1" width="19" style="1" customWidth="1"/>
    <col min="2" max="12" width="8.85546875" style="1" customWidth="1"/>
    <col min="13" max="13" width="15.140625" style="1" customWidth="1"/>
    <col min="14" max="14" width="15" style="1" customWidth="1"/>
    <col min="15" max="26" width="8.85546875" style="1" customWidth="1"/>
    <col min="27" max="16384" width="14.42578125" style="1"/>
  </cols>
  <sheetData>
    <row r="1" spans="1:16" x14ac:dyDescent="0.25">
      <c r="A1" s="1" t="s">
        <v>47</v>
      </c>
    </row>
    <row r="2" spans="1:16" x14ac:dyDescent="0.25">
      <c r="A2" s="2" t="s">
        <v>0</v>
      </c>
      <c r="B2" s="2" t="s">
        <v>1</v>
      </c>
      <c r="C2" s="2" t="s">
        <v>2</v>
      </c>
      <c r="D2" s="2"/>
      <c r="E2" s="2" t="s">
        <v>3</v>
      </c>
      <c r="F2" s="2">
        <v>3000</v>
      </c>
      <c r="G2" s="2" t="s">
        <v>4</v>
      </c>
      <c r="H2" s="2"/>
      <c r="I2" s="2" t="s">
        <v>3</v>
      </c>
      <c r="J2" s="2" t="s">
        <v>5</v>
      </c>
      <c r="K2" s="2" t="s">
        <v>6</v>
      </c>
      <c r="L2" s="2" t="s">
        <v>7</v>
      </c>
      <c r="M2" s="2" t="s">
        <v>8</v>
      </c>
      <c r="N2" s="2" t="s">
        <v>9</v>
      </c>
      <c r="P2" s="2" t="s">
        <v>10</v>
      </c>
    </row>
    <row r="3" spans="1:16" x14ac:dyDescent="0.25">
      <c r="A3" s="3" t="s">
        <v>40</v>
      </c>
      <c r="B3" s="3" t="s">
        <v>21</v>
      </c>
      <c r="C3" s="4">
        <v>7</v>
      </c>
      <c r="D3" s="4">
        <v>36</v>
      </c>
      <c r="E3" s="5">
        <f>1/((SUM(C3*60,D3))/2000)</f>
        <v>4.3859649122807012</v>
      </c>
      <c r="F3" s="6">
        <v>3000</v>
      </c>
      <c r="G3" s="7">
        <v>12</v>
      </c>
      <c r="H3" s="7">
        <v>19</v>
      </c>
      <c r="I3" s="5">
        <f>F2/(G3*60+H3)</f>
        <v>4.0595399188092021</v>
      </c>
      <c r="J3" s="5">
        <f>(I3/E3)*100</f>
        <v>92.557510148849815</v>
      </c>
      <c r="K3" s="22">
        <v>89.91</v>
      </c>
      <c r="L3" s="5">
        <f>(J3-K3)</f>
        <v>2.6475101488498183</v>
      </c>
      <c r="M3" s="8">
        <v>6.8136574074074072E-2</v>
      </c>
      <c r="N3" s="8">
        <v>7.6689814814814808E-2</v>
      </c>
      <c r="O3" s="8"/>
      <c r="P3" s="8">
        <f>(N3-M3)</f>
        <v>8.5532407407407363E-3</v>
      </c>
    </row>
    <row r="4" spans="1:16" x14ac:dyDescent="0.25">
      <c r="A4" s="16" t="s">
        <v>14</v>
      </c>
      <c r="B4" s="16" t="s">
        <v>15</v>
      </c>
      <c r="C4" s="17">
        <v>7</v>
      </c>
      <c r="D4" s="17">
        <v>6</v>
      </c>
      <c r="E4" s="19">
        <f>1/((SUM(C4*60,D4))/2000)</f>
        <v>4.694835680751174</v>
      </c>
      <c r="F4" s="6">
        <v>3000</v>
      </c>
      <c r="G4" s="20">
        <v>11</v>
      </c>
      <c r="H4" s="20">
        <v>32</v>
      </c>
      <c r="I4" s="5">
        <f>F3/(G4*60+H4)</f>
        <v>4.3352601156069364</v>
      </c>
      <c r="J4" s="5">
        <f>(I4/E4)*100</f>
        <v>92.341040462427742</v>
      </c>
      <c r="K4" s="22">
        <v>89.91</v>
      </c>
      <c r="L4" s="5">
        <f>(J4-K4)</f>
        <v>2.4310404624277453</v>
      </c>
      <c r="M4" s="8">
        <v>7.0069444444444448E-2</v>
      </c>
      <c r="N4" s="8">
        <v>7.8078703703703692E-2</v>
      </c>
      <c r="O4" s="8"/>
      <c r="P4" s="8">
        <f>(N4-M4)</f>
        <v>8.0092592592592438E-3</v>
      </c>
    </row>
    <row r="5" spans="1:16" x14ac:dyDescent="0.25">
      <c r="A5" s="3" t="s">
        <v>27</v>
      </c>
      <c r="B5" s="3" t="s">
        <v>21</v>
      </c>
      <c r="C5" s="4">
        <v>7</v>
      </c>
      <c r="D5" s="4">
        <v>36</v>
      </c>
      <c r="E5" s="5">
        <f>1/((SUM(C5*60,D5))/2000)</f>
        <v>4.3859649122807012</v>
      </c>
      <c r="F5" s="6">
        <v>3000</v>
      </c>
      <c r="G5" s="7">
        <v>12</v>
      </c>
      <c r="H5" s="7">
        <v>21</v>
      </c>
      <c r="I5" s="5">
        <f>F4/(G5*60+H5)</f>
        <v>4.048582995951417</v>
      </c>
      <c r="J5" s="5">
        <f>(I5/E5)*100</f>
        <v>92.307692307692321</v>
      </c>
      <c r="K5" s="22">
        <v>89.91</v>
      </c>
      <c r="L5" s="5">
        <f>(J5-K5)</f>
        <v>2.3976923076923242</v>
      </c>
      <c r="M5" s="8">
        <v>6.7962962962962961E-2</v>
      </c>
      <c r="N5" s="8">
        <v>7.6539351851851858E-2</v>
      </c>
      <c r="O5" s="8"/>
      <c r="P5" s="8">
        <f>(N5-M5)</f>
        <v>8.5763888888888973E-3</v>
      </c>
    </row>
    <row r="6" spans="1:16" x14ac:dyDescent="0.25">
      <c r="A6" s="3" t="s">
        <v>34</v>
      </c>
      <c r="B6" s="3" t="s">
        <v>13</v>
      </c>
      <c r="C6" s="4">
        <v>6</v>
      </c>
      <c r="D6" s="9">
        <v>44</v>
      </c>
      <c r="E6" s="5">
        <f>1/((SUM(C6*60,D6))/2000)</f>
        <v>4.9504950495049505</v>
      </c>
      <c r="F6" s="6">
        <v>3000</v>
      </c>
      <c r="G6" s="7">
        <v>10</v>
      </c>
      <c r="H6" s="7">
        <v>57</v>
      </c>
      <c r="I6" s="5">
        <f>F5/(G6*60+H6)</f>
        <v>4.5662100456621006</v>
      </c>
      <c r="J6" s="5">
        <f>(I6/E6)*100</f>
        <v>92.237442922374441</v>
      </c>
      <c r="K6" s="22">
        <v>89.91</v>
      </c>
      <c r="L6" s="5">
        <f>(J6-K6)</f>
        <v>2.3274429223744448</v>
      </c>
      <c r="M6" s="8">
        <v>7.0740740740740743E-2</v>
      </c>
      <c r="N6" s="8">
        <v>7.8344907407407405E-2</v>
      </c>
      <c r="O6" s="8"/>
      <c r="P6" s="8">
        <f>(N6-M6)</f>
        <v>7.6041666666666619E-3</v>
      </c>
    </row>
    <row r="7" spans="1:16" x14ac:dyDescent="0.25">
      <c r="A7" s="3" t="s">
        <v>38</v>
      </c>
      <c r="B7" s="3" t="s">
        <v>39</v>
      </c>
      <c r="C7" s="4">
        <v>7</v>
      </c>
      <c r="D7" s="4">
        <v>59</v>
      </c>
      <c r="E7" s="5">
        <f>1/((SUM(C7*60,D7))/2000)</f>
        <v>4.1753653444676413</v>
      </c>
      <c r="F7" s="6">
        <v>3000</v>
      </c>
      <c r="G7" s="7">
        <v>13</v>
      </c>
      <c r="H7" s="7">
        <v>4</v>
      </c>
      <c r="I7" s="5">
        <f>F6/(G7*60+H7)</f>
        <v>3.8265306122448979</v>
      </c>
      <c r="J7" s="5">
        <f>(I7/E7)*100</f>
        <v>91.645408163265301</v>
      </c>
      <c r="K7" s="22">
        <v>89.91</v>
      </c>
      <c r="L7" s="5">
        <f>(J7-K7)</f>
        <v>1.7354081632653049</v>
      </c>
      <c r="M7" s="8">
        <v>6.8773148148148153E-2</v>
      </c>
      <c r="N7" s="8">
        <v>7.784722222222222E-2</v>
      </c>
      <c r="O7" s="8"/>
      <c r="P7" s="8">
        <f>(N7-M7)</f>
        <v>9.0740740740740677E-3</v>
      </c>
    </row>
    <row r="8" spans="1:16" x14ac:dyDescent="0.25">
      <c r="A8" s="3" t="s">
        <v>20</v>
      </c>
      <c r="B8" s="3" t="s">
        <v>42</v>
      </c>
      <c r="C8" s="4">
        <v>8</v>
      </c>
      <c r="D8" s="9">
        <v>11</v>
      </c>
      <c r="E8" s="5">
        <f>1/((SUM(C8*60,D8))/2000)</f>
        <v>4.0733197556008145</v>
      </c>
      <c r="F8" s="6">
        <v>3000</v>
      </c>
      <c r="G8" s="7">
        <v>13</v>
      </c>
      <c r="H8" s="7">
        <v>24</v>
      </c>
      <c r="I8" s="5">
        <f>F7/(G8*60+H8)</f>
        <v>3.7313432835820897</v>
      </c>
      <c r="J8" s="5">
        <f>(I8/E8)*100</f>
        <v>91.604477611940311</v>
      </c>
      <c r="K8" s="22">
        <v>89.91</v>
      </c>
      <c r="L8" s="5">
        <f>(J8-K8)</f>
        <v>1.6944776119403144</v>
      </c>
      <c r="M8" s="8">
        <v>6.7777777777777784E-2</v>
      </c>
      <c r="N8" s="8">
        <v>7.7083333333333337E-2</v>
      </c>
      <c r="O8" s="8"/>
      <c r="P8" s="8">
        <f>(N8-M8)</f>
        <v>9.305555555555553E-3</v>
      </c>
    </row>
    <row r="9" spans="1:16" x14ac:dyDescent="0.25">
      <c r="A9" s="3" t="s">
        <v>24</v>
      </c>
      <c r="B9" s="3" t="s">
        <v>25</v>
      </c>
      <c r="C9" s="4">
        <v>6</v>
      </c>
      <c r="D9" s="4">
        <v>19</v>
      </c>
      <c r="E9" s="5">
        <f>1/((SUM(C9*60,D9))/2000)</f>
        <v>5.2770448548812663</v>
      </c>
      <c r="F9" s="6">
        <v>3000</v>
      </c>
      <c r="G9" s="7">
        <v>10</v>
      </c>
      <c r="H9" s="7">
        <v>22</v>
      </c>
      <c r="I9" s="5">
        <f>F8/(G9*60+H9)</f>
        <v>4.823151125401929</v>
      </c>
      <c r="J9" s="5">
        <f>(I9/E9)*100</f>
        <v>91.39871382636656</v>
      </c>
      <c r="K9" s="22">
        <v>89.91</v>
      </c>
      <c r="L9" s="5">
        <f>(J9-K9)</f>
        <v>1.4887138263665634</v>
      </c>
      <c r="M9" s="8">
        <v>7.1689814814814817E-2</v>
      </c>
      <c r="N9" s="8">
        <v>7.8888888888888883E-2</v>
      </c>
      <c r="O9" s="8"/>
      <c r="P9" s="8">
        <f>(N9-M9)</f>
        <v>7.1990740740740661E-3</v>
      </c>
    </row>
    <row r="10" spans="1:16" x14ac:dyDescent="0.25">
      <c r="A10" s="3" t="s">
        <v>28</v>
      </c>
      <c r="B10" s="3" t="s">
        <v>29</v>
      </c>
      <c r="C10" s="4">
        <v>6</v>
      </c>
      <c r="D10" s="4">
        <v>58</v>
      </c>
      <c r="E10" s="5">
        <f>1/((SUM(C10*60,D10))/2000)</f>
        <v>4.7846889952153111</v>
      </c>
      <c r="F10" s="6">
        <v>3000</v>
      </c>
      <c r="G10" s="7">
        <v>11</v>
      </c>
      <c r="H10" s="7">
        <v>27</v>
      </c>
      <c r="I10" s="5">
        <f>F9/(G10*60+H10)</f>
        <v>4.3668122270742362</v>
      </c>
      <c r="J10" s="5">
        <f>(I10/E10)*100</f>
        <v>91.266375545851531</v>
      </c>
      <c r="K10" s="22">
        <v>89.91</v>
      </c>
      <c r="L10" s="5">
        <f>(J10-K10)</f>
        <v>1.3563755458515345</v>
      </c>
      <c r="M10" s="8">
        <v>7.0289351851851853E-2</v>
      </c>
      <c r="N10" s="8">
        <v>7.8240740740740736E-2</v>
      </c>
      <c r="O10" s="8"/>
      <c r="P10" s="8">
        <f>(N10-M10)</f>
        <v>7.9513888888888828E-3</v>
      </c>
    </row>
    <row r="11" spans="1:16" x14ac:dyDescent="0.25">
      <c r="A11" s="3" t="s">
        <v>30</v>
      </c>
      <c r="B11" s="3" t="s">
        <v>31</v>
      </c>
      <c r="C11" s="4">
        <v>7</v>
      </c>
      <c r="D11" s="4">
        <v>35</v>
      </c>
      <c r="E11" s="5">
        <f>1/((SUM(C11*60,D11))/2000)</f>
        <v>4.3956043956043951</v>
      </c>
      <c r="F11" s="6">
        <v>3000</v>
      </c>
      <c r="G11" s="7">
        <v>12</v>
      </c>
      <c r="H11" s="7">
        <v>28</v>
      </c>
      <c r="I11" s="5">
        <f>F10/(G11*60+H11)</f>
        <v>4.0106951871657754</v>
      </c>
      <c r="J11" s="5">
        <f>(I11/E11)*100</f>
        <v>91.243315508021411</v>
      </c>
      <c r="K11" s="22">
        <v>89.91</v>
      </c>
      <c r="L11" s="5">
        <f>(J11-K11)</f>
        <v>1.3333155080214141</v>
      </c>
      <c r="M11" s="8">
        <v>6.761574074074074E-2</v>
      </c>
      <c r="N11" s="8">
        <v>7.6273148148148159E-2</v>
      </c>
      <c r="O11" s="8"/>
      <c r="P11" s="8">
        <f>(N11-M11)</f>
        <v>8.6574074074074192E-3</v>
      </c>
    </row>
    <row r="12" spans="1:16" x14ac:dyDescent="0.25">
      <c r="A12" s="3" t="s">
        <v>22</v>
      </c>
      <c r="B12" s="3" t="s">
        <v>23</v>
      </c>
      <c r="C12" s="4">
        <v>6</v>
      </c>
      <c r="D12" s="9">
        <v>8</v>
      </c>
      <c r="E12" s="5">
        <f>1/((SUM(C12*60,D12))/2000)</f>
        <v>5.4347826086956523</v>
      </c>
      <c r="F12" s="6">
        <v>3000</v>
      </c>
      <c r="G12" s="7">
        <v>10</v>
      </c>
      <c r="H12" s="7">
        <v>7</v>
      </c>
      <c r="I12" s="5">
        <f>F11/(G12*60+H12)</f>
        <v>4.9423393739703458</v>
      </c>
      <c r="J12" s="5">
        <f>(I12/E12)*100</f>
        <v>90.939044481054367</v>
      </c>
      <c r="K12" s="22">
        <v>89.91</v>
      </c>
      <c r="L12" s="5">
        <f>(J12-K12)</f>
        <v>1.0290444810543704</v>
      </c>
      <c r="M12" s="8">
        <v>7.1851851851851847E-2</v>
      </c>
      <c r="N12" s="8">
        <v>7.8877314814814817E-2</v>
      </c>
      <c r="O12" s="8"/>
      <c r="P12" s="8">
        <f>(N12-M12)</f>
        <v>7.0254629629629695E-3</v>
      </c>
    </row>
    <row r="13" spans="1:16" s="30" customFormat="1" ht="15.75" thickBot="1" x14ac:dyDescent="0.3">
      <c r="A13" s="24" t="s">
        <v>11</v>
      </c>
      <c r="B13" s="24" t="s">
        <v>12</v>
      </c>
      <c r="C13" s="25">
        <v>7</v>
      </c>
      <c r="D13" s="25">
        <v>41</v>
      </c>
      <c r="E13" s="26">
        <f>1/((SUM(C13*60,D13))/2000)</f>
        <v>4.3383947939262475</v>
      </c>
      <c r="F13" s="27">
        <v>3000</v>
      </c>
      <c r="G13" s="28">
        <v>12</v>
      </c>
      <c r="H13" s="28">
        <v>43</v>
      </c>
      <c r="I13" s="26">
        <f>F12/(G13*60+H13)</f>
        <v>3.9318479685452163</v>
      </c>
      <c r="J13" s="26">
        <f>(I13/E13)*100</f>
        <v>90.629095674967232</v>
      </c>
      <c r="K13" s="22">
        <v>89.91</v>
      </c>
      <c r="L13" s="26">
        <f>(J13-K13)</f>
        <v>0.71909567496723525</v>
      </c>
      <c r="M13" s="29">
        <v>6.6331018518518511E-2</v>
      </c>
      <c r="N13" s="29">
        <v>7.5162037037037041E-2</v>
      </c>
      <c r="O13" s="29"/>
      <c r="P13" s="29">
        <f>(N13-M13)</f>
        <v>8.8310185185185297E-3</v>
      </c>
    </row>
    <row r="14" spans="1:16" x14ac:dyDescent="0.25">
      <c r="A14" s="10" t="s">
        <v>16</v>
      </c>
      <c r="B14" s="10" t="s">
        <v>17</v>
      </c>
      <c r="C14" s="11">
        <v>7</v>
      </c>
      <c r="D14" s="11">
        <v>42</v>
      </c>
      <c r="E14" s="13">
        <f>1/((SUM(C14*60,D14))/2000)</f>
        <v>4.329004329004329</v>
      </c>
      <c r="F14" s="14">
        <v>3000</v>
      </c>
      <c r="G14" s="15">
        <v>12</v>
      </c>
      <c r="H14" s="15">
        <v>52</v>
      </c>
      <c r="I14" s="13">
        <f>F13/(G14*60+H14)</f>
        <v>3.8860103626943006</v>
      </c>
      <c r="J14" s="13">
        <f>(I14/E14)*100</f>
        <v>89.766839378238345</v>
      </c>
      <c r="K14" s="22">
        <v>89.91</v>
      </c>
      <c r="L14" s="13">
        <f>(J14-K14)</f>
        <v>-0.1431606217616519</v>
      </c>
      <c r="M14" s="8">
        <v>6.9409722222222234E-2</v>
      </c>
      <c r="N14" s="8">
        <v>7.8344907407407405E-2</v>
      </c>
      <c r="O14" s="8"/>
      <c r="P14" s="8">
        <f>(N14-M14)</f>
        <v>8.935185185185171E-3</v>
      </c>
    </row>
    <row r="15" spans="1:16" x14ac:dyDescent="0.25">
      <c r="A15" s="3" t="s">
        <v>41</v>
      </c>
      <c r="B15" s="3" t="s">
        <v>21</v>
      </c>
      <c r="C15" s="4">
        <v>7</v>
      </c>
      <c r="D15" s="4">
        <v>36</v>
      </c>
      <c r="E15" s="5">
        <f>1/((SUM(C15*60,D15))/2000)</f>
        <v>4.3859649122807012</v>
      </c>
      <c r="F15" s="6">
        <v>3000</v>
      </c>
      <c r="G15" s="7">
        <v>12</v>
      </c>
      <c r="H15" s="7">
        <v>42</v>
      </c>
      <c r="I15" s="5">
        <f>F14/(G15*60+H15)</f>
        <v>3.9370078740157481</v>
      </c>
      <c r="J15" s="5">
        <f>(I15/E15)*100</f>
        <v>89.76377952755908</v>
      </c>
      <c r="K15" s="22">
        <v>89.91</v>
      </c>
      <c r="L15" s="5">
        <f>(J15-K15)</f>
        <v>-0.14622047244091618</v>
      </c>
      <c r="M15" s="8">
        <v>6.8472222222222226E-2</v>
      </c>
      <c r="N15" s="8">
        <v>7.7291666666666661E-2</v>
      </c>
      <c r="O15" s="8"/>
      <c r="P15" s="8">
        <f>(N15-M15)</f>
        <v>8.8194444444444353E-3</v>
      </c>
    </row>
    <row r="16" spans="1:16" x14ac:dyDescent="0.25">
      <c r="A16" s="21" t="s">
        <v>35</v>
      </c>
      <c r="B16" s="21" t="s">
        <v>43</v>
      </c>
      <c r="C16" s="17">
        <v>6</v>
      </c>
      <c r="D16" s="17">
        <v>28</v>
      </c>
      <c r="E16" s="19">
        <f>1/((SUM(C16*60,D16))/2000)</f>
        <v>5.1546391752577314</v>
      </c>
      <c r="F16" s="6">
        <v>3000</v>
      </c>
      <c r="G16" s="20">
        <v>10</v>
      </c>
      <c r="H16" s="20">
        <v>52</v>
      </c>
      <c r="I16" s="5">
        <f>F15/(G16*60+H16)</f>
        <v>4.6012269938650308</v>
      </c>
      <c r="J16" s="19">
        <f>(I16/E16)*100</f>
        <v>89.263803680981596</v>
      </c>
      <c r="K16" s="22">
        <v>89.91</v>
      </c>
      <c r="L16" s="5">
        <f>(J16-K16)</f>
        <v>-0.6461963190184008</v>
      </c>
      <c r="M16" s="8">
        <v>7.1076388888888883E-2</v>
      </c>
      <c r="N16" s="8">
        <v>7.8622685185185184E-2</v>
      </c>
      <c r="O16" s="8"/>
      <c r="P16" s="8">
        <f>(N16-M16)</f>
        <v>7.5462962962963009E-3</v>
      </c>
    </row>
    <row r="17" spans="1:16" x14ac:dyDescent="0.25">
      <c r="A17" s="10" t="s">
        <v>44</v>
      </c>
      <c r="B17" s="10" t="s">
        <v>26</v>
      </c>
      <c r="C17" s="11">
        <v>7</v>
      </c>
      <c r="D17" s="11">
        <v>34</v>
      </c>
      <c r="E17" s="13">
        <f>1/((SUM(C17*60,D17))/2000)</f>
        <v>4.4052863436123344</v>
      </c>
      <c r="F17" s="14">
        <v>3000</v>
      </c>
      <c r="G17" s="15">
        <v>12</v>
      </c>
      <c r="H17" s="15">
        <v>43</v>
      </c>
      <c r="I17" s="5">
        <f>F16/(G17*60+H17)</f>
        <v>3.9318479685452163</v>
      </c>
      <c r="J17" s="13">
        <f>(I17/E17)*100</f>
        <v>89.252948885976423</v>
      </c>
      <c r="K17" s="22">
        <v>89.91</v>
      </c>
      <c r="L17" s="5">
        <f>(J17-K17)</f>
        <v>-0.65705111402357375</v>
      </c>
      <c r="M17" s="8">
        <v>6.8587962962962962E-2</v>
      </c>
      <c r="N17" s="8">
        <v>7.7418981481481478E-2</v>
      </c>
      <c r="O17" s="8"/>
      <c r="P17" s="8">
        <f>(N17-M17)</f>
        <v>8.8310185185185158E-3</v>
      </c>
    </row>
    <row r="18" spans="1:16" x14ac:dyDescent="0.25">
      <c r="A18" s="16" t="s">
        <v>33</v>
      </c>
      <c r="B18" s="16" t="s">
        <v>32</v>
      </c>
      <c r="C18" s="17">
        <v>7</v>
      </c>
      <c r="D18" s="17">
        <v>13</v>
      </c>
      <c r="E18" s="19">
        <f>1/((SUM(C18*60,D18))/2000)</f>
        <v>4.6189376443418011</v>
      </c>
      <c r="F18" s="6">
        <v>3000</v>
      </c>
      <c r="G18" s="20">
        <v>12</v>
      </c>
      <c r="H18" s="20">
        <v>18</v>
      </c>
      <c r="I18" s="5">
        <f>F17/(G18*60+H18)</f>
        <v>4.0650406504065044</v>
      </c>
      <c r="J18" s="19">
        <f>(I18/E18)*100</f>
        <v>88.008130081300834</v>
      </c>
      <c r="K18" s="22">
        <v>89.91</v>
      </c>
      <c r="L18" s="5">
        <f>(J18-K18)</f>
        <v>-1.9018699186991626</v>
      </c>
      <c r="M18" s="8">
        <v>6.9699074074074066E-2</v>
      </c>
      <c r="N18" s="8">
        <v>7.8240740740740736E-2</v>
      </c>
      <c r="O18" s="8"/>
      <c r="P18" s="8">
        <f>(N18-M18)</f>
        <v>8.5416666666666696E-3</v>
      </c>
    </row>
    <row r="19" spans="1:16" x14ac:dyDescent="0.25">
      <c r="A19" s="16" t="s">
        <v>18</v>
      </c>
      <c r="B19" s="16" t="s">
        <v>19</v>
      </c>
      <c r="C19" s="18">
        <v>6</v>
      </c>
      <c r="D19" s="18">
        <v>59</v>
      </c>
      <c r="E19" s="19">
        <f>1/((SUM(C19*60,D19))/2000)</f>
        <v>4.7732696897374707</v>
      </c>
      <c r="F19" s="6">
        <v>3000</v>
      </c>
      <c r="G19" s="20">
        <v>11</v>
      </c>
      <c r="H19" s="20">
        <v>58</v>
      </c>
      <c r="I19" s="5">
        <f>F18/(G19*60+H19)</f>
        <v>4.1782729805013927</v>
      </c>
      <c r="J19" s="19">
        <f>(I19/E19)*100</f>
        <v>87.53481894150417</v>
      </c>
      <c r="K19" s="22">
        <v>89.91</v>
      </c>
      <c r="L19" s="5">
        <f>(J19-K19)</f>
        <v>-2.3751810584958264</v>
      </c>
      <c r="M19" s="8">
        <v>7.0578703703703713E-2</v>
      </c>
      <c r="N19" s="8">
        <v>7.8888888888888883E-2</v>
      </c>
      <c r="O19" s="8"/>
      <c r="P19" s="8">
        <f>(N19-M19)</f>
        <v>8.3101851851851705E-3</v>
      </c>
    </row>
    <row r="20" spans="1:16" x14ac:dyDescent="0.25">
      <c r="A20" s="16" t="s">
        <v>45</v>
      </c>
      <c r="B20" s="16" t="s">
        <v>26</v>
      </c>
      <c r="C20" s="17">
        <v>7</v>
      </c>
      <c r="D20" s="17">
        <v>34</v>
      </c>
      <c r="E20" s="19">
        <f>1/((SUM(C20*60,D20))/2000)</f>
        <v>4.4052863436123344</v>
      </c>
      <c r="F20" s="6">
        <v>3000</v>
      </c>
      <c r="G20" s="20">
        <v>13</v>
      </c>
      <c r="H20" s="20">
        <v>1</v>
      </c>
      <c r="I20" s="5">
        <f>F19/(G20*60+H20)</f>
        <v>3.8412291933418694</v>
      </c>
      <c r="J20" s="19">
        <f>(I20/E20)*100</f>
        <v>87.195902688860443</v>
      </c>
      <c r="K20" s="22">
        <v>89.91</v>
      </c>
      <c r="L20" s="5">
        <f>(J20-K20)</f>
        <v>-2.7140973111395539</v>
      </c>
      <c r="M20" s="8">
        <v>6.8993055555555557E-2</v>
      </c>
      <c r="N20" s="8">
        <v>7.8032407407407411E-2</v>
      </c>
      <c r="O20" s="8"/>
      <c r="P20" s="8">
        <f>(N20-M20)</f>
        <v>9.039351851851854E-3</v>
      </c>
    </row>
    <row r="21" spans="1:16" x14ac:dyDescent="0.25">
      <c r="A21" s="21" t="s">
        <v>36</v>
      </c>
      <c r="B21" s="21" t="s">
        <v>37</v>
      </c>
      <c r="C21" s="17">
        <v>6</v>
      </c>
      <c r="D21" s="17">
        <v>30</v>
      </c>
      <c r="E21" s="19">
        <f>1/((SUM(C21*60,D21))/2000)</f>
        <v>5.1282051282051277</v>
      </c>
      <c r="F21" s="6">
        <v>3000</v>
      </c>
      <c r="G21" s="20">
        <v>11</v>
      </c>
      <c r="H21" s="20">
        <v>27</v>
      </c>
      <c r="I21" s="5">
        <f>F20/(G21*60+H21)</f>
        <v>4.3668122270742362</v>
      </c>
      <c r="J21" s="19">
        <f>(I21/E21)*100</f>
        <v>85.152838427947614</v>
      </c>
      <c r="K21" s="22">
        <v>89.91</v>
      </c>
      <c r="L21" s="5">
        <f>(J21-K21)</f>
        <v>-4.7571615720523823</v>
      </c>
      <c r="M21" s="8">
        <v>7.1458333333333332E-2</v>
      </c>
      <c r="N21" s="8">
        <v>7.9409722222222215E-2</v>
      </c>
      <c r="O21" s="8"/>
      <c r="P21" s="8">
        <f>(N21-M21)</f>
        <v>7.9513888888888828E-3</v>
      </c>
    </row>
    <row r="22" spans="1:16" x14ac:dyDescent="0.25">
      <c r="A22" s="16" t="s">
        <v>46</v>
      </c>
      <c r="B22" s="16" t="s">
        <v>26</v>
      </c>
      <c r="C22" s="17">
        <v>7</v>
      </c>
      <c r="D22" s="17">
        <v>34</v>
      </c>
      <c r="E22" s="19">
        <f>1/((SUM(C22*60,D22))/2000)</f>
        <v>4.4052863436123344</v>
      </c>
      <c r="F22" s="6">
        <v>3000</v>
      </c>
      <c r="G22" s="20">
        <v>13</v>
      </c>
      <c r="H22" s="20">
        <v>29</v>
      </c>
      <c r="I22" s="5">
        <f>F21/(G22*60+H22)</f>
        <v>3.7082818294190361</v>
      </c>
      <c r="J22" s="19">
        <f>(I22/E22)*100</f>
        <v>84.177997527812138</v>
      </c>
      <c r="K22" s="22">
        <v>89.91</v>
      </c>
      <c r="L22" s="5">
        <f>(J22-K22)</f>
        <v>-5.7320024721878582</v>
      </c>
      <c r="M22" s="8">
        <v>6.9143518518518521E-2</v>
      </c>
      <c r="N22" s="8">
        <v>7.8506944444444449E-2</v>
      </c>
      <c r="O22" s="8"/>
      <c r="P22" s="8">
        <f>(N22-M22)</f>
        <v>9.3634259259259278E-3</v>
      </c>
    </row>
    <row r="23" spans="1:16" x14ac:dyDescent="0.25">
      <c r="J23" s="22">
        <f>AVERAGE(J3:J22)</f>
        <v>89.914358789649583</v>
      </c>
    </row>
  </sheetData>
  <sortState ref="A3:P22">
    <sortCondition descending="1" ref="L3:L22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1e</vt:lpstr>
      <vt:lpstr>2e</vt:lpstr>
    </vt:vector>
  </TitlesOfParts>
  <Company>A.G.S.R. Gyas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2017-12-23T15:53:03Z</cp:lastPrinted>
  <dcterms:created xsi:type="dcterms:W3CDTF">2017-12-20T14:22:39Z</dcterms:created>
  <dcterms:modified xsi:type="dcterms:W3CDTF">2017-12-23T16:13:00Z</dcterms:modified>
</cp:coreProperties>
</file>